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codeName="ThisWorkbook"/>
  <mc:AlternateContent xmlns:mc="http://schemas.openxmlformats.org/markup-compatibility/2006">
    <mc:Choice Requires="x15">
      <x15ac:absPath xmlns:x15ac="http://schemas.microsoft.com/office/spreadsheetml/2010/11/ac" url="Y:\【通年】公会計\【R6】公会計\M_調査・通知・依頼・やり取り\M03_県→財政課_\20240820_【山口県市町課】令和４年度財政状況資料集の作成について（2回目・\04_作業\"/>
    </mc:Choice>
  </mc:AlternateContent>
  <xr:revisionPtr revIDLastSave="0" documentId="13_ncr:1_{BC350D2F-113D-4CCE-BAA1-FD3055915C06}" xr6:coauthVersionLast="45" xr6:coauthVersionMax="47" xr10:uidLastSave="{00000000-0000-0000-0000-000000000000}"/>
  <bookViews>
    <workbookView xWindow="-120" yWindow="-120" windowWidth="19440" windowHeight="15000" tabRatio="756" firstSheet="13" activeTab="15" xr2:uid="{00000000-000D-0000-FFFF-FFFF00000000}"/>
  </bookViews>
  <sheets>
    <sheet name="総括表" sheetId="10" r:id="rId1"/>
    <sheet name="普通会計の状況" sheetId="11" r:id="rId2"/>
    <sheet name="各会計、関係団体の財政状況及び健全化判断比率" sheetId="12" r:id="rId3"/>
    <sheet name="財政比較分析表 "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U63" i="12" l="1"/>
  <c r="AP63" i="12"/>
  <c r="AA33" i="12"/>
  <c r="AA34" i="12"/>
  <c r="AA35" i="12"/>
  <c r="AA36" i="12"/>
  <c r="AA37" i="12"/>
  <c r="AA38" i="12"/>
  <c r="AA30" i="12"/>
  <c r="AA31" i="12"/>
  <c r="AA32" i="12"/>
  <c r="AA28" i="12"/>
  <c r="BG34" i="10" l="1"/>
  <c r="AO38" i="10"/>
  <c r="AO37" i="10"/>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E43" i="10" l="1"/>
  <c r="AM43" i="10"/>
  <c r="U43" i="10"/>
  <c r="C43" i="10"/>
  <c r="BE42" i="10"/>
  <c r="AM42" i="10"/>
  <c r="U42" i="10"/>
  <c r="C42" i="10"/>
  <c r="BE41" i="10"/>
  <c r="AM41" i="10"/>
  <c r="U41" i="10"/>
  <c r="C41" i="10"/>
  <c r="BE40" i="10"/>
  <c r="AM40" i="10"/>
  <c r="U40" i="10"/>
  <c r="C40" i="10"/>
  <c r="BE39" i="10"/>
  <c r="AM39" i="10"/>
  <c r="U39" i="10"/>
  <c r="C39" i="10"/>
  <c r="BE38" i="10"/>
  <c r="C38" i="10"/>
  <c r="BE37" i="10"/>
  <c r="C37" i="10"/>
  <c r="BE36" i="10"/>
  <c r="C36" i="10"/>
  <c r="BE35" i="10"/>
  <c r="C35"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U37" i="10" s="1"/>
  <c r="U38" i="10" s="1"/>
  <c r="AM34" i="10" l="1"/>
  <c r="AM35" i="10" s="1"/>
  <c r="AM36" i="10" s="1"/>
  <c r="AM37" i="10" s="1"/>
  <c r="AM38" i="10" s="1"/>
  <c r="BE34" i="10" l="1"/>
  <c r="BW34" i="10"/>
  <c r="BW35" i="10" s="1"/>
  <c r="BW36" i="10" s="1"/>
  <c r="BW37" i="10" s="1"/>
  <c r="BW38" i="10" s="1"/>
  <c r="BW39" i="10" s="1"/>
  <c r="BW40" i="10" s="1"/>
  <c r="BW41" i="10" s="1"/>
  <c r="BW42" i="10" s="1"/>
  <c r="BW43" i="10" s="1"/>
  <c r="CO34" i="10" l="1"/>
  <c r="CO35" i="10" s="1"/>
  <c r="CO36" i="10" s="1"/>
  <c r="CO37" i="10" s="1"/>
  <c r="CO38" i="10" s="1"/>
  <c r="CO39" i="10" s="1"/>
  <c r="CO40" i="10" s="1"/>
  <c r="CO41" i="10" s="1"/>
  <c r="CO42" i="10" s="1"/>
  <c r="CO43" i="10" s="1"/>
</calcChain>
</file>

<file path=xl/sharedStrings.xml><?xml version="1.0" encoding="utf-8"?>
<sst xmlns="http://schemas.openxmlformats.org/spreadsheetml/2006/main" count="1138" uniqueCount="627">
  <si>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</si>
  <si>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</si>
  <si>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</si>
  <si>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</si>
  <si>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</si>
  <si>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</si>
  <si>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</si>
  <si>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</si>
  <si>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</si>
  <si>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</si>
  <si>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</si>
  <si>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</si>
  <si>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</si>
  <si>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</si>
  <si>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</si>
  <si>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</si>
  <si>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</si>
  <si>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</si>
  <si>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</si>
  <si>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</si>
  <si>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</si>
  <si>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</si>
  <si>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</si>
  <si>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</si>
  <si>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</si>
  <si>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</si>
  <si>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</si>
  <si>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</si>
  <si>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</si>
  <si>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</si>
  <si>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</si>
  <si>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</si>
  <si>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</si>
  <si>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</si>
  <si>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</si>
  <si>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</si>
  <si>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</si>
  <si>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</si>
  <si>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</si>
  <si>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</si>
  <si>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</si>
  <si>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</si>
  <si>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</si>
  <si>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</si>
  <si>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</si>
  <si>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</si>
  <si>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</si>
  <si>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</si>
  <si>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</si>
  <si>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</si>
  <si>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</si>
  <si>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</si>
  <si>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</si>
  <si>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</si>
  <si>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</si>
  <si>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</si>
  <si>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</si>
  <si>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</si>
  <si>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</si>
  <si>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</si>
  <si>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</si>
  <si>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</si>
  <si>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</si>
  <si>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</si>
  <si>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</si>
  <si>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</si>
  <si>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</si>
  <si>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</si>
  <si>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</si>
  <si>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</si>
  <si>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</si>
  <si>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</si>
  <si>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</si>
  <si>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</si>
  <si>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</si>
  <si>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</si>
  <si>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</si>
  <si>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</si>
  <si>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</si>
  <si>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</si>
  <si>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</si>
  <si>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</si>
  <si>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</si>
  <si>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</si>
  <si>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</si>
  <si>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</si>
  <si>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</si>
  <si>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Ⅲ－２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</si>
  <si>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</si>
  <si>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</si>
  <si>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</si>
  <si>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</si>
  <si>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</si>
  <si>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</si>
  <si>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</si>
  <si>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</si>
  <si>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</si>
  <si>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</si>
  <si>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</si>
  <si>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</si>
  <si>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周南市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</si>
  <si>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</si>
  <si>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</si>
  <si>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</si>
  <si>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</si>
  <si>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</si>
  <si>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</si>
  <si>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</si>
  <si>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</si>
  <si>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</si>
  <si>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</si>
  <si>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</si>
  <si>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</si>
  <si>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</si>
  <si>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</si>
  <si>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</si>
  <si>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</si>
  <si>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</si>
  <si>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</si>
  <si>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</si>
  <si>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</si>
  <si>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</si>
  <si>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</si>
  <si>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</si>
  <si>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</si>
  <si>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</si>
  <si>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</si>
  <si>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</si>
  <si>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</si>
  <si>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</si>
  <si>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</si>
  <si>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</si>
  <si>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</si>
  <si>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</si>
  <si>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</si>
  <si>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</si>
  <si>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</si>
  <si>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</si>
  <si>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</si>
  <si>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</si>
  <si>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</si>
  <si>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</si>
  <si>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</si>
  <si>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</si>
  <si>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</si>
  <si>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</si>
  <si>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</si>
  <si>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</si>
  <si>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</si>
  <si>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</si>
  <si>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</si>
  <si>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</si>
  <si>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</si>
  <si>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</si>
  <si>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5"/>
  </si>
  <si>
    <t>うち日本人(％)</t>
    <phoneticPr fontId="5"/>
  </si>
  <si>
    <t>-1.0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</si>
  <si>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</si>
  <si>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</si>
  <si>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</si>
  <si>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</si>
  <si>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</si>
  <si>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</si>
  <si>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</si>
  <si>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</si>
  <si>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</si>
  <si>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</si>
  <si>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</si>
  <si>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</si>
  <si>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</si>
  <si>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</si>
  <si>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</si>
  <si>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</si>
  <si>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</si>
  <si>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</si>
  <si>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</si>
  <si>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</si>
  <si>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</si>
  <si>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</si>
  <si>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</si>
  <si>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</si>
  <si>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</si>
  <si>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</si>
  <si>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</si>
  <si>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</si>
  <si>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</si>
  <si>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</si>
  <si>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</si>
  <si>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</si>
  <si>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</si>
  <si>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</si>
  <si>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</si>
  <si>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</si>
  <si>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</si>
  <si>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</si>
  <si>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</si>
  <si>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</si>
  <si>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</si>
  <si>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</si>
  <si>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</si>
  <si>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</si>
  <si>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</si>
  <si>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</si>
  <si>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</si>
  <si>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</si>
  <si>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</si>
  <si>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</si>
  <si>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</si>
  <si>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</si>
  <si>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</si>
  <si>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</si>
  <si>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</si>
  <si>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</si>
  <si>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</si>
  <si>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</si>
  <si>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</si>
  <si>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山口県周南市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</si>
  <si>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</si>
  <si>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</si>
  <si>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</si>
  <si>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</si>
  <si>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</si>
  <si>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</si>
  <si>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</si>
  <si>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</si>
  <si>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</si>
  <si>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</si>
  <si>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</si>
  <si>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</si>
  <si>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</si>
  <si>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</si>
  <si>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</si>
  <si>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</si>
  <si>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</si>
  <si>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</si>
  <si>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</si>
  <si>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</si>
  <si>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</si>
  <si>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</si>
  <si>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</si>
  <si>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</si>
  <si>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</si>
  <si>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</si>
  <si>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</si>
  <si>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</si>
  <si>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</si>
  <si>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</si>
  <si>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</si>
  <si>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</si>
  <si>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</si>
  <si>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</si>
  <si>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</si>
  <si>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</si>
  <si>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</si>
  <si>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</si>
  <si>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</si>
  <si>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</si>
  <si>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</si>
  <si>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</si>
  <si>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</si>
  <si>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</si>
  <si>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</si>
  <si>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</si>
  <si>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</si>
  <si>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</si>
  <si>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</si>
  <si>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</si>
  <si>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</si>
  <si>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</si>
  <si>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</si>
  <si>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</si>
  <si>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</si>
  <si>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</si>
  <si>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</si>
  <si>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</si>
  <si>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</si>
  <si>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</si>
  <si>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</si>
  <si>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</si>
  <si>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</si>
  <si>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</si>
  <si>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</si>
  <si>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</si>
  <si>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</si>
  <si>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</si>
  <si>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</si>
  <si>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</si>
  <si>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</si>
  <si>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</si>
  <si>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</si>
  <si>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</si>
  <si>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</si>
  <si>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</si>
  <si>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</si>
  <si>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</si>
  <si>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</si>
  <si>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</si>
  <si>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</si>
  <si>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</si>
  <si>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</si>
  <si>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</si>
  <si>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</si>
  <si>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</si>
  <si>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</si>
  <si>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</si>
  <si>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</si>
  <si>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</si>
  <si>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</si>
  <si>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</si>
  <si>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</si>
  <si>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</si>
  <si>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</si>
  <si>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</si>
  <si>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</si>
  <si>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</si>
  <si>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</si>
  <si>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</si>
  <si>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</si>
  <si>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</si>
  <si>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</si>
  <si>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</si>
  <si>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</si>
  <si>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</si>
  <si>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</si>
  <si>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</si>
  <si>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</si>
  <si>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</si>
  <si>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</si>
  <si>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</si>
  <si>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</si>
  <si>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</si>
  <si>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</si>
  <si>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</si>
  <si>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</si>
  <si>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</si>
  <si>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</si>
  <si>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</si>
  <si>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</si>
  <si>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</si>
  <si>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</si>
  <si>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</si>
  <si>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病院</t>
    <phoneticPr fontId="5"/>
  </si>
  <si>
    <t>被保険者数(人)</t>
  </si>
  <si>
    <t>　積立金</t>
    <phoneticPr fontId="5"/>
  </si>
  <si>
    <t>　うち臨時財政対策債</t>
    <phoneticPr fontId="5"/>
  </si>
  <si>
    <t>市場</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</si>
  <si>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</si>
  <si>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</si>
  <si>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</si>
  <si>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</si>
  <si>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</si>
  <si>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</si>
  <si>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</si>
  <si>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</si>
  <si>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</si>
  <si>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</si>
  <si>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</si>
  <si>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</si>
  <si>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</si>
  <si>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</si>
  <si>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</si>
  <si>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</si>
  <si>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</si>
  <si>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</si>
  <si>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</si>
  <si>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</si>
  <si>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</si>
  <si>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</si>
  <si>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山口県周南市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</si>
  <si>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</si>
  <si>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</si>
  <si>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</si>
  <si>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</si>
  <si>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</si>
  <si>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</si>
  <si>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</si>
  <si>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</si>
  <si>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</si>
  <si>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</si>
  <si>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</si>
  <si>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</si>
  <si>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</si>
  <si>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</si>
  <si>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</si>
  <si>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</si>
  <si>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</si>
  <si>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</si>
  <si>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</si>
  <si>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</si>
  <si>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</si>
  <si>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</si>
  <si>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</si>
  <si>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</si>
  <si>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</si>
  <si>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</si>
  <si>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</si>
  <si>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</si>
  <si>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</si>
  <si>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</si>
  <si>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</si>
  <si>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</si>
  <si>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</si>
  <si>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</si>
  <si>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</si>
  <si>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国民健康保険鹿野診療所特別会計</t>
    <phoneticPr fontId="5"/>
  </si>
  <si>
    <t>-</t>
    <phoneticPr fontId="5"/>
  </si>
  <si>
    <t>後期高齢者医療特別会計</t>
    <phoneticPr fontId="5"/>
  </si>
  <si>
    <t>介護保険特別会計</t>
    <phoneticPr fontId="5"/>
  </si>
  <si>
    <t>駐車場事業特別会計</t>
    <phoneticPr fontId="5"/>
  </si>
  <si>
    <t>水道事業会計</t>
    <phoneticPr fontId="5"/>
  </si>
  <si>
    <t>法適用企業</t>
    <phoneticPr fontId="5"/>
  </si>
  <si>
    <t>下水道事業会計</t>
    <phoneticPr fontId="5"/>
  </si>
  <si>
    <t>病院事業会計</t>
    <phoneticPr fontId="5"/>
  </si>
  <si>
    <t>介護老人保健施設事業会計</t>
    <phoneticPr fontId="5"/>
  </si>
  <si>
    <t>モーターボート競走事業会計</t>
    <phoneticPr fontId="5"/>
  </si>
  <si>
    <t>地方卸売市場事業特別会計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</si>
  <si>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</si>
  <si>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</si>
  <si>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</si>
  <si>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</si>
  <si>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</si>
  <si>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</si>
  <si>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</si>
  <si>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</si>
  <si>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</si>
  <si>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</si>
  <si>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</si>
  <si>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</si>
  <si>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</si>
  <si>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</si>
  <si>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</si>
  <si>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</si>
  <si>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</si>
  <si>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</si>
  <si>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</si>
  <si>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</si>
  <si>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</si>
  <si>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</si>
  <si>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</si>
  <si>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</si>
  <si>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</si>
  <si>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</si>
  <si>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</si>
  <si>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</si>
  <si>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</si>
  <si>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</si>
  <si>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</si>
  <si>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</si>
  <si>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</si>
  <si>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</si>
  <si>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</si>
  <si>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</si>
  <si>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</si>
  <si>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</si>
  <si>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</si>
  <si>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</si>
  <si>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</si>
  <si>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</si>
  <si>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</si>
  <si>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</si>
  <si>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</si>
  <si>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</si>
  <si>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</si>
  <si>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</si>
  <si>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</si>
  <si>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</si>
  <si>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</si>
  <si>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</si>
  <si>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</si>
  <si>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</si>
  <si>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</si>
  <si>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</si>
  <si>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</si>
  <si>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</si>
  <si>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</si>
  <si>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</si>
  <si>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</si>
  <si>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</si>
  <si>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介護老人保健施設事業会計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</si>
  <si>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</si>
  <si>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</si>
  <si>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</si>
  <si>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</si>
  <si>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</si>
  <si>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</si>
  <si>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</si>
  <si>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</si>
  <si>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</si>
  <si>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</si>
  <si>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</si>
  <si>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</si>
  <si>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</si>
  <si>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</si>
  <si>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</si>
  <si>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</si>
  <si>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</si>
  <si>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</si>
  <si>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</si>
  <si>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</si>
  <si>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</si>
  <si>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</si>
  <si>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</si>
  <si>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</si>
  <si>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</si>
  <si>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</si>
  <si>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</si>
  <si>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</si>
  <si>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</si>
  <si>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</si>
  <si>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</si>
  <si>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</si>
  <si>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</si>
  <si>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</si>
  <si>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</si>
  <si>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</si>
  <si>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</si>
  <si>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</si>
  <si>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</si>
  <si>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</si>
  <si>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</si>
  <si>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</si>
  <si>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</si>
  <si>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</si>
  <si>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</si>
  <si>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</si>
  <si>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</si>
  <si>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</si>
  <si>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</si>
  <si>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</si>
  <si>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</si>
  <si>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</si>
  <si>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</si>
  <si>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</si>
  <si>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</si>
  <si>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</si>
  <si>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</si>
  <si>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</si>
  <si>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</si>
  <si>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</si>
  <si>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</si>
  <si>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</si>
  <si>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</si>
  <si>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</si>
  <si>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</si>
  <si>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</si>
  <si>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</si>
  <si>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</si>
  <si>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</si>
  <si>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</si>
  <si>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</si>
  <si>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</si>
  <si>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</si>
  <si>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</si>
  <si>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</si>
  <si>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</si>
  <si>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</si>
  <si>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</si>
  <si>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</si>
  <si>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</si>
  <si>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</si>
  <si>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</si>
  <si>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</si>
  <si>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1.49</t>
  </si>
  <si>
    <t>▲ 0.67</t>
  </si>
  <si>
    <t>▲ 0.71</t>
  </si>
  <si>
    <t>モーターボート競走事業会計</t>
  </si>
  <si>
    <t>水道事業会計</t>
  </si>
  <si>
    <t>一般会計</t>
  </si>
  <si>
    <t>下水道事業会計</t>
  </si>
  <si>
    <t>病院事業会計</t>
  </si>
  <si>
    <t>介護保険特別会計</t>
  </si>
  <si>
    <t>国民健康保険特別会計</t>
  </si>
  <si>
    <t>後期高齢者医療特別会計</t>
  </si>
  <si>
    <t>その他会計（赤字）</t>
  </si>
  <si>
    <t>▲ 0.06</t>
  </si>
  <si>
    <t>その他会計（黒字）</t>
  </si>
  <si>
    <t>（百万円）</t>
    <phoneticPr fontId="5"/>
  </si>
  <si>
    <t>H30</t>
    <phoneticPr fontId="5"/>
  </si>
  <si>
    <t>R01</t>
    <phoneticPr fontId="5"/>
  </si>
  <si>
    <t>R02</t>
    <phoneticPr fontId="5"/>
  </si>
  <si>
    <t>R03</t>
    <phoneticPr fontId="5"/>
  </si>
  <si>
    <t>R04</t>
    <phoneticPr fontId="5"/>
  </si>
  <si>
    <t>周南市体育協会</t>
    <rPh sb="0" eb="3">
      <t>シュウナンシ</t>
    </rPh>
    <rPh sb="3" eb="5">
      <t>タイイク</t>
    </rPh>
    <rPh sb="5" eb="7">
      <t>キョウカイ</t>
    </rPh>
    <phoneticPr fontId="2"/>
  </si>
  <si>
    <t>徳山地区漁業振興基金</t>
    <rPh sb="0" eb="2">
      <t>トクヤマ</t>
    </rPh>
    <rPh sb="2" eb="4">
      <t>チク</t>
    </rPh>
    <rPh sb="4" eb="6">
      <t>ギョギョウ</t>
    </rPh>
    <rPh sb="6" eb="8">
      <t>シンコウ</t>
    </rPh>
    <rPh sb="8" eb="10">
      <t>キキン</t>
    </rPh>
    <phoneticPr fontId="2"/>
  </si>
  <si>
    <t>周南市文化振興財団</t>
    <rPh sb="0" eb="3">
      <t>シュウナンシ</t>
    </rPh>
    <rPh sb="3" eb="5">
      <t>ブンカ</t>
    </rPh>
    <rPh sb="5" eb="7">
      <t>シンコウ</t>
    </rPh>
    <rPh sb="7" eb="9">
      <t>ザイダン</t>
    </rPh>
    <phoneticPr fontId="2"/>
  </si>
  <si>
    <t>周南市ふるさと振興財団</t>
    <rPh sb="0" eb="3">
      <t>シュウナンシ</t>
    </rPh>
    <rPh sb="7" eb="9">
      <t>シンコウ</t>
    </rPh>
    <rPh sb="9" eb="11">
      <t>ザイダン</t>
    </rPh>
    <phoneticPr fontId="2"/>
  </si>
  <si>
    <t>周南市医療公社</t>
    <rPh sb="0" eb="3">
      <t>シュウナンシ</t>
    </rPh>
    <rPh sb="3" eb="5">
      <t>イリョウ</t>
    </rPh>
    <rPh sb="5" eb="7">
      <t>コウシャ</t>
    </rPh>
    <phoneticPr fontId="2"/>
  </si>
  <si>
    <t>周南地域地場産業振興センター</t>
    <rPh sb="0" eb="2">
      <t>シュウナン</t>
    </rPh>
    <rPh sb="2" eb="4">
      <t>チイキ</t>
    </rPh>
    <rPh sb="4" eb="6">
      <t>ジバ</t>
    </rPh>
    <rPh sb="6" eb="8">
      <t>サンギョウ</t>
    </rPh>
    <rPh sb="8" eb="10">
      <t>シンコウ</t>
    </rPh>
    <phoneticPr fontId="2"/>
  </si>
  <si>
    <t>大津島巡航</t>
    <rPh sb="0" eb="2">
      <t>オオヅ</t>
    </rPh>
    <rPh sb="2" eb="3">
      <t>シマ</t>
    </rPh>
    <rPh sb="3" eb="5">
      <t>ジュンコウ</t>
    </rPh>
    <phoneticPr fontId="2"/>
  </si>
  <si>
    <t>徳山青果精算</t>
    <rPh sb="0" eb="2">
      <t>トクヤマ</t>
    </rPh>
    <rPh sb="2" eb="4">
      <t>セイカ</t>
    </rPh>
    <rPh sb="4" eb="6">
      <t>セイサン</t>
    </rPh>
    <phoneticPr fontId="2"/>
  </si>
  <si>
    <t>かの高原開発</t>
    <rPh sb="2" eb="4">
      <t>コウゲン</t>
    </rPh>
    <rPh sb="4" eb="6">
      <t>カイハツ</t>
    </rPh>
    <phoneticPr fontId="2"/>
  </si>
  <si>
    <t>新南陽地区漁業振興基金</t>
    <rPh sb="0" eb="3">
      <t>シンナンヨウ</t>
    </rPh>
    <rPh sb="3" eb="5">
      <t>チク</t>
    </rPh>
    <rPh sb="5" eb="7">
      <t>ギョギョウ</t>
    </rPh>
    <rPh sb="7" eb="9">
      <t>シンコウ</t>
    </rPh>
    <rPh sb="9" eb="11">
      <t>キキン</t>
    </rPh>
    <phoneticPr fontId="2"/>
  </si>
  <si>
    <t>周南観光コンベンション協会</t>
    <rPh sb="0" eb="2">
      <t>シュウナン</t>
    </rPh>
    <rPh sb="2" eb="4">
      <t>カンコウ</t>
    </rPh>
    <rPh sb="11" eb="13">
      <t>キョウカイ</t>
    </rPh>
    <phoneticPr fontId="2"/>
  </si>
  <si>
    <t>-</t>
    <phoneticPr fontId="2"/>
  </si>
  <si>
    <t>周南地区福祉施設組合（一般会計）</t>
    <rPh sb="0" eb="2">
      <t>シュウナン</t>
    </rPh>
    <rPh sb="2" eb="4">
      <t>チク</t>
    </rPh>
    <rPh sb="4" eb="6">
      <t>フクシ</t>
    </rPh>
    <rPh sb="6" eb="8">
      <t>シセツ</t>
    </rPh>
    <rPh sb="8" eb="10">
      <t>クミアイ</t>
    </rPh>
    <rPh sb="11" eb="13">
      <t>イッパン</t>
    </rPh>
    <rPh sb="13" eb="15">
      <t>カイケイ</t>
    </rPh>
    <phoneticPr fontId="2"/>
  </si>
  <si>
    <t>-</t>
    <phoneticPr fontId="2"/>
  </si>
  <si>
    <t>地域振興基金</t>
    <rPh sb="0" eb="2">
      <t>チイキ</t>
    </rPh>
    <rPh sb="2" eb="4">
      <t>シンコウ</t>
    </rPh>
    <rPh sb="4" eb="6">
      <t>キキン</t>
    </rPh>
    <phoneticPr fontId="5"/>
  </si>
  <si>
    <t>周南公立大学整備等基金</t>
    <rPh sb="0" eb="2">
      <t>シュウナン</t>
    </rPh>
    <rPh sb="2" eb="4">
      <t>コウリツ</t>
    </rPh>
    <rPh sb="4" eb="6">
      <t>ダイガク</t>
    </rPh>
    <rPh sb="6" eb="8">
      <t>セイビ</t>
    </rPh>
    <rPh sb="8" eb="9">
      <t>トウ</t>
    </rPh>
    <rPh sb="9" eb="11">
      <t>キキン</t>
    </rPh>
    <phoneticPr fontId="2"/>
  </si>
  <si>
    <t>子ども夢未来基金</t>
    <rPh sb="0" eb="1">
      <t>コ</t>
    </rPh>
    <rPh sb="3" eb="4">
      <t>ユメ</t>
    </rPh>
    <rPh sb="4" eb="6">
      <t>ミライ</t>
    </rPh>
    <rPh sb="6" eb="8">
      <t>キキン</t>
    </rPh>
    <phoneticPr fontId="2"/>
  </si>
  <si>
    <t>公共施設マネジメント基金</t>
    <rPh sb="0" eb="2">
      <t>コウキョウ</t>
    </rPh>
    <rPh sb="2" eb="4">
      <t>シセツ</t>
    </rPh>
    <rPh sb="10" eb="12">
      <t>キキン</t>
    </rPh>
    <phoneticPr fontId="2"/>
  </si>
  <si>
    <t>森林環境整備基金</t>
    <rPh sb="0" eb="2">
      <t>シンリン</t>
    </rPh>
    <rPh sb="2" eb="4">
      <t>カンキョウ</t>
    </rPh>
    <rPh sb="4" eb="6">
      <t>セイビ</t>
    </rPh>
    <rPh sb="6" eb="8">
      <t>キキン</t>
    </rPh>
    <phoneticPr fontId="2"/>
  </si>
  <si>
    <t>-</t>
    <phoneticPr fontId="2"/>
  </si>
  <si>
    <t>山口県後期高齢者医療広域連合後期高齢者医療（特別会計）</t>
  </si>
  <si>
    <t>-</t>
    <phoneticPr fontId="2"/>
  </si>
  <si>
    <t>公立大学法人周南公立大学</t>
    <phoneticPr fontId="2"/>
  </si>
  <si>
    <t>周南地区衛生施設組合（一般会計）</t>
  </si>
  <si>
    <t>光地区消防組合（一般会計）</t>
  </si>
  <si>
    <t>周陽環境整備組合（一般会計）</t>
  </si>
  <si>
    <t>山口県市町総合事務組合（一般会計）</t>
  </si>
  <si>
    <t>山口県市町総合事務組合退職手当（特別会計）</t>
  </si>
  <si>
    <t>山口県市町総合事務組合消防団員補償等（特別会計）</t>
  </si>
  <si>
    <t>山口県市町総合事務組合非常勤職員公務災害補償（特別会計）</t>
  </si>
  <si>
    <t>山口県市町総合事務組合山口県市町公平委員会（特別会計）</t>
  </si>
  <si>
    <t>山口県市町総合事務組合山口県自治会館管理（特別会計）</t>
  </si>
  <si>
    <t>山口県後期高齢者広域連合（一般会計）</t>
  </si>
  <si>
    <t>山口県市町総合事務組合交通災害共済（特別会計）</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</si>
  <si>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</si>
  <si>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</si>
  <si>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R4年度の将来負担比率は、分子を構成する将来負担額が増加したものの、充当可能財源等がそれ以上に増加したことから分子は減少し、分母も同額程度減少したため、例年とほぼ同じような数値となった。
　有形固定資産減価償却率は、年々数値が上昇しているが、類似団体内平均値はそれ以上に上昇し、R4年度は本市が平均値を下回る結果となった。今後も、老朽化対策の優先順位を適切に判断し、公共施設等のマネジメントを効果的に行っていく必要がある。</t>
    <rPh sb="96" eb="98">
      <t>ユウケイ</t>
    </rPh>
    <rPh sb="98" eb="100">
      <t>コテイ</t>
    </rPh>
    <rPh sb="100" eb="102">
      <t>シサン</t>
    </rPh>
    <rPh sb="102" eb="104">
      <t>ゲンカ</t>
    </rPh>
    <rPh sb="104" eb="106">
      <t>ショウキャク</t>
    </rPh>
    <rPh sb="106" eb="107">
      <t>リツ</t>
    </rPh>
    <rPh sb="109" eb="111">
      <t>ネンネン</t>
    </rPh>
    <rPh sb="111" eb="113">
      <t>スウチ</t>
    </rPh>
    <rPh sb="114" eb="116">
      <t>ジョウショウ</t>
    </rPh>
    <rPh sb="122" eb="124">
      <t>ルイジ</t>
    </rPh>
    <rPh sb="124" eb="126">
      <t>ダンタイ</t>
    </rPh>
    <rPh sb="126" eb="127">
      <t>ナイ</t>
    </rPh>
    <rPh sb="127" eb="130">
      <t>ヘイキンチ</t>
    </rPh>
    <rPh sb="133" eb="135">
      <t>イジョウ</t>
    </rPh>
    <rPh sb="136" eb="138">
      <t>ジョウショウ</t>
    </rPh>
    <rPh sb="142" eb="143">
      <t>ネン</t>
    </rPh>
    <rPh sb="143" eb="144">
      <t>ド</t>
    </rPh>
    <rPh sb="145" eb="147">
      <t>ホンシ</t>
    </rPh>
    <rPh sb="148" eb="151">
      <t>ヘイキンチ</t>
    </rPh>
    <rPh sb="152" eb="154">
      <t>シタマワ</t>
    </rPh>
    <rPh sb="155" eb="157">
      <t>ケッカ</t>
    </rPh>
    <rPh sb="162" eb="164">
      <t>コンゴ</t>
    </rPh>
    <rPh sb="166" eb="169">
      <t>ロウキュウカ</t>
    </rPh>
    <rPh sb="169" eb="171">
      <t>タイサク</t>
    </rPh>
    <rPh sb="172" eb="174">
      <t>ユウセン</t>
    </rPh>
    <rPh sb="174" eb="176">
      <t>ジュンイ</t>
    </rPh>
    <rPh sb="177" eb="179">
      <t>テキセツ</t>
    </rPh>
    <rPh sb="180" eb="182">
      <t>ハンダン</t>
    </rPh>
    <rPh sb="184" eb="186">
      <t>コウキョウ</t>
    </rPh>
    <rPh sb="186" eb="188">
      <t>シセツ</t>
    </rPh>
    <rPh sb="188" eb="189">
      <t>トウ</t>
    </rPh>
    <rPh sb="197" eb="200">
      <t>コウカテキ</t>
    </rPh>
    <rPh sb="201" eb="202">
      <t>オコナ</t>
    </rPh>
    <rPh sb="206" eb="208">
      <t>ヒツヨウ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</si>
  <si>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</si>
  <si>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</si>
  <si>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</si>
  <si>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</si>
  <si>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</si>
  <si>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</si>
  <si>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昨年度と同じ数値となったが、類似団体内平均値と比較すると依然として高いままである。今後は、地方債発行額の抑制や、償還期間の見直しによる公債費負担の平準化を図っていく必要がある。</t>
    <rPh sb="1" eb="3">
      <t>ジッシツ</t>
    </rPh>
    <rPh sb="3" eb="6">
      <t>コウサイヒ</t>
    </rPh>
    <rPh sb="6" eb="8">
      <t>ヒリツ</t>
    </rPh>
    <rPh sb="9" eb="12">
      <t>サクネンド</t>
    </rPh>
    <rPh sb="13" eb="14">
      <t>オナ</t>
    </rPh>
    <rPh sb="15" eb="17">
      <t>スウチ</t>
    </rPh>
    <rPh sb="23" eb="25">
      <t>ルイジ</t>
    </rPh>
    <rPh sb="25" eb="27">
      <t>ダンタイ</t>
    </rPh>
    <rPh sb="27" eb="28">
      <t>ナイ</t>
    </rPh>
    <rPh sb="28" eb="31">
      <t>ヘイキンチ</t>
    </rPh>
    <rPh sb="32" eb="34">
      <t>ヒカク</t>
    </rPh>
    <rPh sb="37" eb="39">
      <t>イゼン</t>
    </rPh>
    <rPh sb="42" eb="43">
      <t>タカ</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</si>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</sst>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3"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5"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6"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5"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5"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5"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5"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5"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12" xfId="14" applyNumberFormat="1" applyFont="1" applyBorder="1" applyAlignment="1" applyProtection="1">
      <alignment horizontal="right" vertical="center" shrinkToFit="1"/>
      <protection locked="0"/>
    </xf>
    <xf numFmtId="177" fontId="34" fillId="0" borderId="120" xfId="14" applyNumberFormat="1" applyFont="1" applyBorder="1" applyAlignment="1" applyProtection="1">
      <alignment horizontal="right" vertical="center" shrinkToFit="1"/>
      <protection locked="0"/>
    </xf>
    <xf numFmtId="0" fontId="34" fillId="0" borderId="136" xfId="12" applyFont="1" applyBorder="1" applyAlignment="1" applyProtection="1">
      <alignment horizontal="left" vertical="center" shrinkToFit="1"/>
      <protection locked="0"/>
    </xf>
    <xf numFmtId="0" fontId="34" fillId="0" borderId="139" xfId="12" applyFont="1" applyBorder="1" applyAlignment="1" applyProtection="1">
      <alignment horizontal="left" vertical="center" shrinkToFit="1"/>
      <protection locked="0"/>
    </xf>
    <xf numFmtId="177" fontId="34" fillId="0" borderId="98" xfId="14" applyNumberFormat="1" applyFont="1" applyBorder="1" applyAlignment="1" applyProtection="1">
      <alignment horizontal="right" vertical="center" shrinkToFit="1"/>
      <protection locked="0"/>
    </xf>
    <xf numFmtId="177" fontId="34" fillId="0" borderId="99" xfId="14" applyNumberFormat="1" applyFont="1" applyBorder="1" applyAlignment="1" applyProtection="1">
      <alignment horizontal="right" vertical="center" shrinkToFit="1"/>
      <protection locked="0"/>
    </xf>
    <xf numFmtId="177" fontId="34" fillId="0" borderId="107" xfId="14" applyNumberFormat="1" applyFont="1" applyBorder="1" applyAlignment="1" applyProtection="1">
      <alignment horizontal="righ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2" applyNumberFormat="1" applyFont="1" applyBorder="1" applyAlignment="1" applyProtection="1">
      <alignment horizontal="right" vertical="center" shrinkToFit="1"/>
      <protection locked="0"/>
    </xf>
    <xf numFmtId="177" fontId="34" fillId="0" borderId="136" xfId="12" applyNumberFormat="1" applyFont="1" applyBorder="1" applyAlignment="1" applyProtection="1">
      <alignment horizontal="right" vertical="center" shrinkToFit="1"/>
      <protection locked="0"/>
    </xf>
    <xf numFmtId="187" fontId="34" fillId="0" borderId="136"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1"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4" xfId="12" applyFont="1" applyFill="1" applyBorder="1" applyAlignment="1" applyProtection="1">
      <alignment horizontal="lef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7" xfId="12" applyNumberFormat="1" applyFont="1" applyFill="1" applyBorder="1" applyAlignment="1" applyProtection="1">
      <alignment horizontal="righ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3"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4"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0"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1"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5"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0"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61"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2"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5"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1" xfId="14" applyNumberFormat="1" applyFont="1" applyFill="1" applyBorder="1" applyAlignment="1">
      <alignment horizontal="right" vertical="center" shrinkToFit="1"/>
    </xf>
    <xf numFmtId="177" fontId="34" fillId="6" borderId="172" xfId="14" applyNumberFormat="1" applyFont="1" applyFill="1" applyBorder="1" applyAlignment="1">
      <alignment horizontal="right" vertical="center" shrinkToFit="1"/>
    </xf>
    <xf numFmtId="187" fontId="34" fillId="6" borderId="172"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3"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4"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3"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7"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341C8B42-A116-4241-901A-64A8B5256DF8}"/>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46402</c:v>
                </c:pt>
                <c:pt idx="1">
                  <c:v>66343</c:v>
                </c:pt>
                <c:pt idx="2">
                  <c:v>56416</c:v>
                </c:pt>
                <c:pt idx="3">
                  <c:v>49217</c:v>
                </c:pt>
                <c:pt idx="4">
                  <c:v>49211</c:v>
                </c:pt>
              </c:numCache>
            </c:numRef>
          </c:val>
          <c:smooth val="0"/>
          <c:extLst>
            <c:ext xmlns:c16="http://schemas.microsoft.com/office/drawing/2014/chart" uri="{C3380CC4-5D6E-409C-BE32-E72D297353CC}">
              <c16:uniqueId val="{00000000-C742-46E4-AB52-8B4B86B5D4D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63623</c:v>
                </c:pt>
                <c:pt idx="1">
                  <c:v>51379</c:v>
                </c:pt>
                <c:pt idx="2">
                  <c:v>59074</c:v>
                </c:pt>
                <c:pt idx="3">
                  <c:v>33400</c:v>
                </c:pt>
                <c:pt idx="4">
                  <c:v>58302</c:v>
                </c:pt>
              </c:numCache>
            </c:numRef>
          </c:val>
          <c:smooth val="0"/>
          <c:extLst>
            <c:ext xmlns:c16="http://schemas.microsoft.com/office/drawing/2014/chart" uri="{C3380CC4-5D6E-409C-BE32-E72D297353CC}">
              <c16:uniqueId val="{00000001-C742-46E4-AB52-8B4B86B5D4D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4.59</c:v>
                </c:pt>
                <c:pt idx="1">
                  <c:v>5.59</c:v>
                </c:pt>
                <c:pt idx="2">
                  <c:v>4.8600000000000003</c:v>
                </c:pt>
                <c:pt idx="3">
                  <c:v>10.3</c:v>
                </c:pt>
                <c:pt idx="4">
                  <c:v>9.16</c:v>
                </c:pt>
              </c:numCache>
            </c:numRef>
          </c:val>
          <c:extLst>
            <c:ext xmlns:c16="http://schemas.microsoft.com/office/drawing/2014/chart" uri="{C3380CC4-5D6E-409C-BE32-E72D297353CC}">
              <c16:uniqueId val="{00000000-9C65-4CC3-89C3-CD373F58019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9.6999999999999993</c:v>
                </c:pt>
                <c:pt idx="1">
                  <c:v>7.96</c:v>
                </c:pt>
                <c:pt idx="2">
                  <c:v>7.67</c:v>
                </c:pt>
                <c:pt idx="3">
                  <c:v>12.6</c:v>
                </c:pt>
                <c:pt idx="4">
                  <c:v>16.829999999999998</c:v>
                </c:pt>
              </c:numCache>
            </c:numRef>
          </c:val>
          <c:extLst>
            <c:ext xmlns:c16="http://schemas.microsoft.com/office/drawing/2014/chart" uri="{C3380CC4-5D6E-409C-BE32-E72D297353CC}">
              <c16:uniqueId val="{00000001-9C65-4CC3-89C3-CD373F58019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-1.49</c:v>
                </c:pt>
                <c:pt idx="1">
                  <c:v>-0.67</c:v>
                </c:pt>
                <c:pt idx="2">
                  <c:v>-0.71</c:v>
                </c:pt>
                <c:pt idx="3">
                  <c:v>10.75</c:v>
                </c:pt>
                <c:pt idx="4">
                  <c:v>2.54</c:v>
                </c:pt>
              </c:numCache>
            </c:numRef>
          </c:val>
          <c:smooth val="0"/>
          <c:extLst>
            <c:ext xmlns:c16="http://schemas.microsoft.com/office/drawing/2014/chart" uri="{C3380CC4-5D6E-409C-BE32-E72D297353CC}">
              <c16:uniqueId val="{00000002-9C65-4CC3-89C3-CD373F58019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0.21</c:v>
                </c:pt>
                <c:pt idx="2">
                  <c:v>#N/A</c:v>
                </c:pt>
                <c:pt idx="3">
                  <c:v>0.22</c:v>
                </c:pt>
                <c:pt idx="4">
                  <c:v>#N/A</c:v>
                </c:pt>
                <c:pt idx="5">
                  <c:v>0.24</c:v>
                </c:pt>
                <c:pt idx="6">
                  <c:v>#N/A</c:v>
                </c:pt>
                <c:pt idx="7">
                  <c:v>0.32</c:v>
                </c:pt>
                <c:pt idx="8">
                  <c:v>#N/A</c:v>
                </c:pt>
                <c:pt idx="9">
                  <c:v>0.32</c:v>
                </c:pt>
              </c:numCache>
            </c:numRef>
          </c:val>
          <c:extLst>
            <c:ext xmlns:c16="http://schemas.microsoft.com/office/drawing/2014/chart" uri="{C3380CC4-5D6E-409C-BE32-E72D297353CC}">
              <c16:uniqueId val="{00000000-4CB9-4EB4-B501-DAB6BA6A94D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0.06</c:v>
                </c:pt>
                <c:pt idx="5">
                  <c:v>#N/A</c:v>
                </c:pt>
                <c:pt idx="6">
                  <c:v>0</c:v>
                </c:pt>
                <c:pt idx="7">
                  <c:v>0</c:v>
                </c:pt>
                <c:pt idx="8">
                  <c:v>0</c:v>
                </c:pt>
                <c:pt idx="9">
                  <c:v>0</c:v>
                </c:pt>
              </c:numCache>
            </c:numRef>
          </c:val>
          <c:extLst>
            <c:ext xmlns:c16="http://schemas.microsoft.com/office/drawing/2014/chart" uri="{C3380CC4-5D6E-409C-BE32-E72D297353CC}">
              <c16:uniqueId val="{00000001-4CB9-4EB4-B501-DAB6BA6A94DD}"/>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0.17</c:v>
                </c:pt>
                <c:pt idx="2">
                  <c:v>#N/A</c:v>
                </c:pt>
                <c:pt idx="3">
                  <c:v>0.17</c:v>
                </c:pt>
                <c:pt idx="4">
                  <c:v>#N/A</c:v>
                </c:pt>
                <c:pt idx="5">
                  <c:v>0.17</c:v>
                </c:pt>
                <c:pt idx="6">
                  <c:v>#N/A</c:v>
                </c:pt>
                <c:pt idx="7">
                  <c:v>0.17</c:v>
                </c:pt>
                <c:pt idx="8">
                  <c:v>#N/A</c:v>
                </c:pt>
                <c:pt idx="9">
                  <c:v>0.24</c:v>
                </c:pt>
              </c:numCache>
            </c:numRef>
          </c:val>
          <c:extLst>
            <c:ext xmlns:c16="http://schemas.microsoft.com/office/drawing/2014/chart" uri="{C3380CC4-5D6E-409C-BE32-E72D297353CC}">
              <c16:uniqueId val="{00000002-4CB9-4EB4-B501-DAB6BA6A94DD}"/>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0.89</c:v>
                </c:pt>
                <c:pt idx="2">
                  <c:v>#N/A</c:v>
                </c:pt>
                <c:pt idx="3">
                  <c:v>0.49</c:v>
                </c:pt>
                <c:pt idx="4">
                  <c:v>#N/A</c:v>
                </c:pt>
                <c:pt idx="5">
                  <c:v>0.72</c:v>
                </c:pt>
                <c:pt idx="6">
                  <c:v>#N/A</c:v>
                </c:pt>
                <c:pt idx="7">
                  <c:v>0.68</c:v>
                </c:pt>
                <c:pt idx="8">
                  <c:v>#N/A</c:v>
                </c:pt>
                <c:pt idx="9">
                  <c:v>0.6</c:v>
                </c:pt>
              </c:numCache>
            </c:numRef>
          </c:val>
          <c:extLst>
            <c:ext xmlns:c16="http://schemas.microsoft.com/office/drawing/2014/chart" uri="{C3380CC4-5D6E-409C-BE32-E72D297353CC}">
              <c16:uniqueId val="{00000003-4CB9-4EB4-B501-DAB6BA6A94DD}"/>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1.19</c:v>
                </c:pt>
                <c:pt idx="2">
                  <c:v>#N/A</c:v>
                </c:pt>
                <c:pt idx="3">
                  <c:v>0.84</c:v>
                </c:pt>
                <c:pt idx="4">
                  <c:v>#N/A</c:v>
                </c:pt>
                <c:pt idx="5">
                  <c:v>0.61</c:v>
                </c:pt>
                <c:pt idx="6">
                  <c:v>#N/A</c:v>
                </c:pt>
                <c:pt idx="7">
                  <c:v>0.85</c:v>
                </c:pt>
                <c:pt idx="8">
                  <c:v>#N/A</c:v>
                </c:pt>
                <c:pt idx="9">
                  <c:v>1</c:v>
                </c:pt>
              </c:numCache>
            </c:numRef>
          </c:val>
          <c:extLst>
            <c:ext xmlns:c16="http://schemas.microsoft.com/office/drawing/2014/chart" uri="{C3380CC4-5D6E-409C-BE32-E72D297353CC}">
              <c16:uniqueId val="{00000004-4CB9-4EB4-B501-DAB6BA6A94DD}"/>
            </c:ext>
          </c:extLst>
        </c:ser>
        <c:ser>
          <c:idx val="5"/>
          <c:order val="5"/>
          <c:tx>
            <c:strRef>
              <c:f>データシート!$A$32</c:f>
              <c:strCache>
                <c:ptCount val="1"/>
                <c:pt idx="0">
                  <c:v>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3.85</c:v>
                </c:pt>
                <c:pt idx="2">
                  <c:v>#N/A</c:v>
                </c:pt>
                <c:pt idx="3">
                  <c:v>3.41</c:v>
                </c:pt>
                <c:pt idx="4">
                  <c:v>#N/A</c:v>
                </c:pt>
                <c:pt idx="5">
                  <c:v>3.48</c:v>
                </c:pt>
                <c:pt idx="6">
                  <c:v>#N/A</c:v>
                </c:pt>
                <c:pt idx="7">
                  <c:v>4.46</c:v>
                </c:pt>
                <c:pt idx="8">
                  <c:v>#N/A</c:v>
                </c:pt>
                <c:pt idx="9">
                  <c:v>5.08</c:v>
                </c:pt>
              </c:numCache>
            </c:numRef>
          </c:val>
          <c:extLst>
            <c:ext xmlns:c16="http://schemas.microsoft.com/office/drawing/2014/chart" uri="{C3380CC4-5D6E-409C-BE32-E72D297353CC}">
              <c16:uniqueId val="{00000005-4CB9-4EB4-B501-DAB6BA6A94DD}"/>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3.98</c:v>
                </c:pt>
                <c:pt idx="2">
                  <c:v>#N/A</c:v>
                </c:pt>
                <c:pt idx="3">
                  <c:v>4.8499999999999996</c:v>
                </c:pt>
                <c:pt idx="4">
                  <c:v>#N/A</c:v>
                </c:pt>
                <c:pt idx="5">
                  <c:v>5.46</c:v>
                </c:pt>
                <c:pt idx="6">
                  <c:v>#N/A</c:v>
                </c:pt>
                <c:pt idx="7">
                  <c:v>5.25</c:v>
                </c:pt>
                <c:pt idx="8">
                  <c:v>#N/A</c:v>
                </c:pt>
                <c:pt idx="9">
                  <c:v>6.27</c:v>
                </c:pt>
              </c:numCache>
            </c:numRef>
          </c:val>
          <c:extLst>
            <c:ext xmlns:c16="http://schemas.microsoft.com/office/drawing/2014/chart" uri="{C3380CC4-5D6E-409C-BE32-E72D297353CC}">
              <c16:uniqueId val="{00000006-4CB9-4EB4-B501-DAB6BA6A94DD}"/>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4.58</c:v>
                </c:pt>
                <c:pt idx="2">
                  <c:v>#N/A</c:v>
                </c:pt>
                <c:pt idx="3">
                  <c:v>5.58</c:v>
                </c:pt>
                <c:pt idx="4">
                  <c:v>#N/A</c:v>
                </c:pt>
                <c:pt idx="5">
                  <c:v>4.8600000000000003</c:v>
                </c:pt>
                <c:pt idx="6">
                  <c:v>#N/A</c:v>
                </c:pt>
                <c:pt idx="7">
                  <c:v>10.3</c:v>
                </c:pt>
                <c:pt idx="8">
                  <c:v>#N/A</c:v>
                </c:pt>
                <c:pt idx="9">
                  <c:v>9.16</c:v>
                </c:pt>
              </c:numCache>
            </c:numRef>
          </c:val>
          <c:extLst>
            <c:ext xmlns:c16="http://schemas.microsoft.com/office/drawing/2014/chart" uri="{C3380CC4-5D6E-409C-BE32-E72D297353CC}">
              <c16:uniqueId val="{00000007-4CB9-4EB4-B501-DAB6BA6A94DD}"/>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7.38</c:v>
                </c:pt>
                <c:pt idx="2">
                  <c:v>#N/A</c:v>
                </c:pt>
                <c:pt idx="3">
                  <c:v>7.94</c:v>
                </c:pt>
                <c:pt idx="4">
                  <c:v>#N/A</c:v>
                </c:pt>
                <c:pt idx="5">
                  <c:v>8.6</c:v>
                </c:pt>
                <c:pt idx="6">
                  <c:v>#N/A</c:v>
                </c:pt>
                <c:pt idx="7">
                  <c:v>9.1300000000000008</c:v>
                </c:pt>
                <c:pt idx="8">
                  <c:v>#N/A</c:v>
                </c:pt>
                <c:pt idx="9">
                  <c:v>9.8800000000000008</c:v>
                </c:pt>
              </c:numCache>
            </c:numRef>
          </c:val>
          <c:extLst>
            <c:ext xmlns:c16="http://schemas.microsoft.com/office/drawing/2014/chart" uri="{C3380CC4-5D6E-409C-BE32-E72D297353CC}">
              <c16:uniqueId val="{00000008-4CB9-4EB4-B501-DAB6BA6A94DD}"/>
            </c:ext>
          </c:extLst>
        </c:ser>
        <c:ser>
          <c:idx val="9"/>
          <c:order val="9"/>
          <c:tx>
            <c:strRef>
              <c:f>データシート!$A$36</c:f>
              <c:strCache>
                <c:ptCount val="1"/>
                <c:pt idx="0">
                  <c:v>モーターボート競走事業会計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27.93</c:v>
                </c:pt>
                <c:pt idx="2">
                  <c:v>#N/A</c:v>
                </c:pt>
                <c:pt idx="3">
                  <c:v>36.75</c:v>
                </c:pt>
                <c:pt idx="4">
                  <c:v>#N/A</c:v>
                </c:pt>
                <c:pt idx="5">
                  <c:v>45.83</c:v>
                </c:pt>
                <c:pt idx="6">
                  <c:v>#N/A</c:v>
                </c:pt>
                <c:pt idx="7">
                  <c:v>52.87</c:v>
                </c:pt>
                <c:pt idx="8">
                  <c:v>#N/A</c:v>
                </c:pt>
                <c:pt idx="9">
                  <c:v>62.63</c:v>
                </c:pt>
              </c:numCache>
            </c:numRef>
          </c:val>
          <c:extLst>
            <c:ext xmlns:c16="http://schemas.microsoft.com/office/drawing/2014/chart" uri="{C3380CC4-5D6E-409C-BE32-E72D297353CC}">
              <c16:uniqueId val="{00000009-4CB9-4EB4-B501-DAB6BA6A94D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7837</c:v>
                </c:pt>
                <c:pt idx="5">
                  <c:v>7884</c:v>
                </c:pt>
                <c:pt idx="8">
                  <c:v>7738</c:v>
                </c:pt>
                <c:pt idx="11">
                  <c:v>7621</c:v>
                </c:pt>
                <c:pt idx="14">
                  <c:v>7401</c:v>
                </c:pt>
              </c:numCache>
            </c:numRef>
          </c:val>
          <c:extLst>
            <c:ext xmlns:c16="http://schemas.microsoft.com/office/drawing/2014/chart" uri="{C3380CC4-5D6E-409C-BE32-E72D297353CC}">
              <c16:uniqueId val="{00000000-CD2F-476D-807F-3BDF77410D8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D2F-476D-807F-3BDF77410D8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42</c:v>
                </c:pt>
                <c:pt idx="3">
                  <c:v>38</c:v>
                </c:pt>
                <c:pt idx="6">
                  <c:v>75</c:v>
                </c:pt>
                <c:pt idx="9">
                  <c:v>38</c:v>
                </c:pt>
                <c:pt idx="12">
                  <c:v>37</c:v>
                </c:pt>
              </c:numCache>
            </c:numRef>
          </c:val>
          <c:extLst>
            <c:ext xmlns:c16="http://schemas.microsoft.com/office/drawing/2014/chart" uri="{C3380CC4-5D6E-409C-BE32-E72D297353CC}">
              <c16:uniqueId val="{00000002-CD2F-476D-807F-3BDF77410D8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85</c:v>
                </c:pt>
                <c:pt idx="3">
                  <c:v>167</c:v>
                </c:pt>
                <c:pt idx="6">
                  <c:v>223</c:v>
                </c:pt>
                <c:pt idx="9">
                  <c:v>224</c:v>
                </c:pt>
                <c:pt idx="12">
                  <c:v>223</c:v>
                </c:pt>
              </c:numCache>
            </c:numRef>
          </c:val>
          <c:extLst>
            <c:ext xmlns:c16="http://schemas.microsoft.com/office/drawing/2014/chart" uri="{C3380CC4-5D6E-409C-BE32-E72D297353CC}">
              <c16:uniqueId val="{00000003-CD2F-476D-807F-3BDF77410D8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2067</c:v>
                </c:pt>
                <c:pt idx="3">
                  <c:v>2014</c:v>
                </c:pt>
                <c:pt idx="6">
                  <c:v>1938</c:v>
                </c:pt>
                <c:pt idx="9">
                  <c:v>1834</c:v>
                </c:pt>
                <c:pt idx="12">
                  <c:v>1898</c:v>
                </c:pt>
              </c:numCache>
            </c:numRef>
          </c:val>
          <c:extLst>
            <c:ext xmlns:c16="http://schemas.microsoft.com/office/drawing/2014/chart" uri="{C3380CC4-5D6E-409C-BE32-E72D297353CC}">
              <c16:uniqueId val="{00000004-CD2F-476D-807F-3BDF77410D8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D2F-476D-807F-3BDF77410D8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D2F-476D-807F-3BDF77410D8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8122</c:v>
                </c:pt>
                <c:pt idx="3">
                  <c:v>8387</c:v>
                </c:pt>
                <c:pt idx="6">
                  <c:v>8265</c:v>
                </c:pt>
                <c:pt idx="9">
                  <c:v>8297</c:v>
                </c:pt>
                <c:pt idx="12">
                  <c:v>8091</c:v>
                </c:pt>
              </c:numCache>
            </c:numRef>
          </c:val>
          <c:extLst>
            <c:ext xmlns:c16="http://schemas.microsoft.com/office/drawing/2014/chart" uri="{C3380CC4-5D6E-409C-BE32-E72D297353CC}">
              <c16:uniqueId val="{00000007-CD2F-476D-807F-3BDF77410D8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2479</c:v>
                </c:pt>
                <c:pt idx="2">
                  <c:v>#N/A</c:v>
                </c:pt>
                <c:pt idx="3">
                  <c:v>#N/A</c:v>
                </c:pt>
                <c:pt idx="4">
                  <c:v>2722</c:v>
                </c:pt>
                <c:pt idx="5">
                  <c:v>#N/A</c:v>
                </c:pt>
                <c:pt idx="6">
                  <c:v>#N/A</c:v>
                </c:pt>
                <c:pt idx="7">
                  <c:v>2763</c:v>
                </c:pt>
                <c:pt idx="8">
                  <c:v>#N/A</c:v>
                </c:pt>
                <c:pt idx="9">
                  <c:v>#N/A</c:v>
                </c:pt>
                <c:pt idx="10">
                  <c:v>2772</c:v>
                </c:pt>
                <c:pt idx="11">
                  <c:v>#N/A</c:v>
                </c:pt>
                <c:pt idx="12">
                  <c:v>#N/A</c:v>
                </c:pt>
                <c:pt idx="13">
                  <c:v>2848</c:v>
                </c:pt>
                <c:pt idx="14">
                  <c:v>#N/A</c:v>
                </c:pt>
              </c:numCache>
            </c:numRef>
          </c:val>
          <c:smooth val="0"/>
          <c:extLst>
            <c:ext xmlns:c16="http://schemas.microsoft.com/office/drawing/2014/chart" uri="{C3380CC4-5D6E-409C-BE32-E72D297353CC}">
              <c16:uniqueId val="{00000008-CD2F-476D-807F-3BDF77410D8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73651</c:v>
                </c:pt>
                <c:pt idx="5">
                  <c:v>72222</c:v>
                </c:pt>
                <c:pt idx="8">
                  <c:v>70048</c:v>
                </c:pt>
                <c:pt idx="11">
                  <c:v>67637</c:v>
                </c:pt>
                <c:pt idx="14">
                  <c:v>64001</c:v>
                </c:pt>
              </c:numCache>
            </c:numRef>
          </c:val>
          <c:extLst>
            <c:ext xmlns:c16="http://schemas.microsoft.com/office/drawing/2014/chart" uri="{C3380CC4-5D6E-409C-BE32-E72D297353CC}">
              <c16:uniqueId val="{00000000-89C3-411F-BE7D-CA863F54DD7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13455</c:v>
                </c:pt>
                <c:pt idx="5">
                  <c:v>13052</c:v>
                </c:pt>
                <c:pt idx="8">
                  <c:v>13093</c:v>
                </c:pt>
                <c:pt idx="11">
                  <c:v>12717</c:v>
                </c:pt>
                <c:pt idx="14">
                  <c:v>12695</c:v>
                </c:pt>
              </c:numCache>
            </c:numRef>
          </c:val>
          <c:extLst>
            <c:ext xmlns:c16="http://schemas.microsoft.com/office/drawing/2014/chart" uri="{C3380CC4-5D6E-409C-BE32-E72D297353CC}">
              <c16:uniqueId val="{00000001-89C3-411F-BE7D-CA863F54DD7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8732</c:v>
                </c:pt>
                <c:pt idx="5">
                  <c:v>8216</c:v>
                </c:pt>
                <c:pt idx="8">
                  <c:v>8626</c:v>
                </c:pt>
                <c:pt idx="11">
                  <c:v>12821</c:v>
                </c:pt>
                <c:pt idx="14">
                  <c:v>17363</c:v>
                </c:pt>
              </c:numCache>
            </c:numRef>
          </c:val>
          <c:extLst>
            <c:ext xmlns:c16="http://schemas.microsoft.com/office/drawing/2014/chart" uri="{C3380CC4-5D6E-409C-BE32-E72D297353CC}">
              <c16:uniqueId val="{00000002-89C3-411F-BE7D-CA863F54DD7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9C3-411F-BE7D-CA863F54DD7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9C3-411F-BE7D-CA863F54DD7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148</c:v>
                </c:pt>
                <c:pt idx="3">
                  <c:v>135</c:v>
                </c:pt>
                <c:pt idx="6">
                  <c:v>126</c:v>
                </c:pt>
                <c:pt idx="9">
                  <c:v>135</c:v>
                </c:pt>
                <c:pt idx="12">
                  <c:v>0</c:v>
                </c:pt>
              </c:numCache>
            </c:numRef>
          </c:val>
          <c:extLst>
            <c:ext xmlns:c16="http://schemas.microsoft.com/office/drawing/2014/chart" uri="{C3380CC4-5D6E-409C-BE32-E72D297353CC}">
              <c16:uniqueId val="{00000005-89C3-411F-BE7D-CA863F54DD7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9956</c:v>
                </c:pt>
                <c:pt idx="3">
                  <c:v>9430</c:v>
                </c:pt>
                <c:pt idx="6">
                  <c:v>9536</c:v>
                </c:pt>
                <c:pt idx="9">
                  <c:v>9665</c:v>
                </c:pt>
                <c:pt idx="12">
                  <c:v>9655</c:v>
                </c:pt>
              </c:numCache>
            </c:numRef>
          </c:val>
          <c:extLst>
            <c:ext xmlns:c16="http://schemas.microsoft.com/office/drawing/2014/chart" uri="{C3380CC4-5D6E-409C-BE32-E72D297353CC}">
              <c16:uniqueId val="{00000006-89C3-411F-BE7D-CA863F54DD7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2490</c:v>
                </c:pt>
                <c:pt idx="3">
                  <c:v>2738</c:v>
                </c:pt>
                <c:pt idx="6">
                  <c:v>2926</c:v>
                </c:pt>
                <c:pt idx="9">
                  <c:v>2705</c:v>
                </c:pt>
                <c:pt idx="12">
                  <c:v>2433</c:v>
                </c:pt>
              </c:numCache>
            </c:numRef>
          </c:val>
          <c:extLst>
            <c:ext xmlns:c16="http://schemas.microsoft.com/office/drawing/2014/chart" uri="{C3380CC4-5D6E-409C-BE32-E72D297353CC}">
              <c16:uniqueId val="{00000007-89C3-411F-BE7D-CA863F54DD7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18079</c:v>
                </c:pt>
                <c:pt idx="3">
                  <c:v>17837</c:v>
                </c:pt>
                <c:pt idx="6">
                  <c:v>16721</c:v>
                </c:pt>
                <c:pt idx="9">
                  <c:v>15980</c:v>
                </c:pt>
                <c:pt idx="12">
                  <c:v>15382</c:v>
                </c:pt>
              </c:numCache>
            </c:numRef>
          </c:val>
          <c:extLst>
            <c:ext xmlns:c16="http://schemas.microsoft.com/office/drawing/2014/chart" uri="{C3380CC4-5D6E-409C-BE32-E72D297353CC}">
              <c16:uniqueId val="{00000008-89C3-411F-BE7D-CA863F54DD7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2883</c:v>
                </c:pt>
                <c:pt idx="3">
                  <c:v>3056</c:v>
                </c:pt>
                <c:pt idx="6">
                  <c:v>2900</c:v>
                </c:pt>
                <c:pt idx="9">
                  <c:v>2782</c:v>
                </c:pt>
                <c:pt idx="12">
                  <c:v>7804</c:v>
                </c:pt>
              </c:numCache>
            </c:numRef>
          </c:val>
          <c:extLst>
            <c:ext xmlns:c16="http://schemas.microsoft.com/office/drawing/2014/chart" uri="{C3380CC4-5D6E-409C-BE32-E72D297353CC}">
              <c16:uniqueId val="{00000009-89C3-411F-BE7D-CA863F54DD7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88758</c:v>
                </c:pt>
                <c:pt idx="3">
                  <c:v>87104</c:v>
                </c:pt>
                <c:pt idx="6">
                  <c:v>86256</c:v>
                </c:pt>
                <c:pt idx="9">
                  <c:v>82788</c:v>
                </c:pt>
                <c:pt idx="12">
                  <c:v>79288</c:v>
                </c:pt>
              </c:numCache>
            </c:numRef>
          </c:val>
          <c:extLst>
            <c:ext xmlns:c16="http://schemas.microsoft.com/office/drawing/2014/chart" uri="{C3380CC4-5D6E-409C-BE32-E72D297353CC}">
              <c16:uniqueId val="{0000000A-89C3-411F-BE7D-CA863F54DD7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26476</c:v>
                </c:pt>
                <c:pt idx="2">
                  <c:v>#N/A</c:v>
                </c:pt>
                <c:pt idx="3">
                  <c:v>#N/A</c:v>
                </c:pt>
                <c:pt idx="4">
                  <c:v>26809</c:v>
                </c:pt>
                <c:pt idx="5">
                  <c:v>#N/A</c:v>
                </c:pt>
                <c:pt idx="6">
                  <c:v>#N/A</c:v>
                </c:pt>
                <c:pt idx="7">
                  <c:v>26698</c:v>
                </c:pt>
                <c:pt idx="8">
                  <c:v>#N/A</c:v>
                </c:pt>
                <c:pt idx="9">
                  <c:v>#N/A</c:v>
                </c:pt>
                <c:pt idx="10">
                  <c:v>20879</c:v>
                </c:pt>
                <c:pt idx="11">
                  <c:v>#N/A</c:v>
                </c:pt>
                <c:pt idx="12">
                  <c:v>#N/A</c:v>
                </c:pt>
                <c:pt idx="13">
                  <c:v>20503</c:v>
                </c:pt>
                <c:pt idx="14">
                  <c:v>#N/A</c:v>
                </c:pt>
              </c:numCache>
            </c:numRef>
          </c:val>
          <c:smooth val="0"/>
          <c:extLst>
            <c:ext xmlns:c16="http://schemas.microsoft.com/office/drawing/2014/chart" uri="{C3380CC4-5D6E-409C-BE32-E72D297353CC}">
              <c16:uniqueId val="{0000000B-89C3-411F-BE7D-CA863F54DD7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2832</c:v>
                </c:pt>
                <c:pt idx="1">
                  <c:v>4800</c:v>
                </c:pt>
                <c:pt idx="2">
                  <c:v>6262</c:v>
                </c:pt>
              </c:numCache>
            </c:numRef>
          </c:val>
          <c:extLst>
            <c:ext xmlns:c16="http://schemas.microsoft.com/office/drawing/2014/chart" uri="{C3380CC4-5D6E-409C-BE32-E72D297353CC}">
              <c16:uniqueId val="{00000000-3B2E-463E-A228-C09BC61B150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555</c:v>
                </c:pt>
                <c:pt idx="1">
                  <c:v>1256</c:v>
                </c:pt>
                <c:pt idx="2">
                  <c:v>1600</c:v>
                </c:pt>
              </c:numCache>
            </c:numRef>
          </c:val>
          <c:extLst>
            <c:ext xmlns:c16="http://schemas.microsoft.com/office/drawing/2014/chart" uri="{C3380CC4-5D6E-409C-BE32-E72D297353CC}">
              <c16:uniqueId val="{00000001-3B2E-463E-A228-C09BC61B150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5089</c:v>
                </c:pt>
                <c:pt idx="1">
                  <c:v>9577</c:v>
                </c:pt>
                <c:pt idx="2">
                  <c:v>11960</c:v>
                </c:pt>
              </c:numCache>
            </c:numRef>
          </c:val>
          <c:extLst>
            <c:ext xmlns:c16="http://schemas.microsoft.com/office/drawing/2014/chart" uri="{C3380CC4-5D6E-409C-BE32-E72D297353CC}">
              <c16:uniqueId val="{00000002-3B2E-463E-A228-C09BC61B150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2.5576095379908282E-2"/>
                  <c:y val="-6.4739042105865174E-2"/>
                </c:manualLayout>
              </c:layout>
              <c:tx>
                <c:strRef>
                  <c:f>公会計指標分析・財政指標組合せ分析表!$BP$50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{57933C28-05BD-4F13-A8CE-C02ED36A62B8}</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F9C1-4E2D-9DD5-F952835BBA1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{102303F4-DD8C-4120-98FA-2892A499D7E5}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9C1-4E2D-9DD5-F952835BBA1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{4162DB3A-1F97-4086-AA23-2A6EFA627096}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9C1-4E2D-9DD5-F952835BBA1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{1EAA67D4-432C-47D7-9DCF-3C08C832AD5F}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9C1-4E2D-9DD5-F952835BBA1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{3927EE0F-7344-4FD4-9796-457DE2F22AD3}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9C1-4E2D-9DD5-F952835BBA1C}"/>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{715D6690-F1E2-4BDD-8F4E-F7C74481A2A4}</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F9C1-4E2D-9DD5-F952835BBA1C}"/>
                </c:ext>
              </c:extLst>
            </c:dLbl>
            <c:dLbl>
              <c:idx val="16"/>
              <c:layout>
                <c:manualLayout>
                  <c:x val="-3.8584855739898179E-2"/>
                  <c:y val="-6.4739042105865174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{0026C6FE-8BE7-42B7-9B33-6F726602C591}</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F9C1-4E2D-9DD5-F952835BBA1C}"/>
                </c:ext>
              </c:extLst>
            </c:dLbl>
            <c:dLbl>
              <c:idx val="24"/>
              <c:layout>
                <c:manualLayout>
                  <c:x val="-2.5640820289577388E-2"/>
                  <c:y val="-8.3464324700868994E-2"/>
                </c:manualLayout>
              </c:layout>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{AE1861EC-5106-4096-8AE0-D5C321A17C3C}</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F9C1-4E2D-9DD5-F952835BBA1C}"/>
                </c:ext>
              </c:extLst>
            </c:dLbl>
            <c:dLbl>
              <c:idx val="32"/>
              <c:layout>
                <c:manualLayout>
                  <c:x val="-3.8390681010890965E-2"/>
                  <c:y val="-4.6013759510861361E-2"/>
                </c:manualLayout>
              </c:layout>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{44456160-D24A-4E43-983C-2D4B69310276}</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F9C1-4E2D-9DD5-F952835BBA1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62.5</c:v>
                </c:pt>
                <c:pt idx="8">
                  <c:v>61.6</c:v>
                </c:pt>
                <c:pt idx="16">
                  <c:v>62.6</c:v>
                </c:pt>
                <c:pt idx="24">
                  <c:v>64</c:v>
                </c:pt>
                <c:pt idx="32">
                  <c:v>64.099999999999994</c:v>
                </c:pt>
              </c:numCache>
            </c:numRef>
          </c:xVal>
          <c:yVal>
            <c:numRef>
              <c:f>公会計指標分析・財政指標組合せ分析表!$BP$51:$DC$51</c:f>
              <c:numCache>
                <c:formatCode>#,##0.0;"▲ "#,##0.0</c:formatCode>
                <c:ptCount val="40"/>
                <c:pt idx="0">
                  <c:v>90.3</c:v>
                </c:pt>
                <c:pt idx="8">
                  <c:v>91</c:v>
                </c:pt>
                <c:pt idx="16">
                  <c:v>87.9</c:v>
                </c:pt>
                <c:pt idx="24">
                  <c:v>66</c:v>
                </c:pt>
                <c:pt idx="32">
                  <c:v>66.3</c:v>
                </c:pt>
              </c:numCache>
            </c:numRef>
          </c:yVal>
          <c:smooth val="0"/>
          <c:extLst>
            <c:ext xmlns:c16="http://schemas.microsoft.com/office/drawing/2014/chart" uri="{C3380CC4-5D6E-409C-BE32-E72D297353CC}">
              <c16:uniqueId val="{00000009-F9C1-4E2D-9DD5-F952835BBA1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{68069DF8-3BC2-4CA6-97F7-AB637015E2F7}</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F9C1-4E2D-9DD5-F952835BBA1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{436EC985-F13D-458C-B2C4-6756A140A489}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9C1-4E2D-9DD5-F952835BBA1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{4DEA9EF4-D169-4464-9624-6E89B5E38D75}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9C1-4E2D-9DD5-F952835BBA1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{87D7C88D-D23B-4348-824F-F709B34FED1D}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9C1-4E2D-9DD5-F952835BBA1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{8573750A-DFC8-4A38-BA30-7BC73B6F7136}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9C1-4E2D-9DD5-F952835BBA1C}"/>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{A009B243-E36A-469D-B824-2AD82132A34F}</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F9C1-4E2D-9DD5-F952835BBA1C}"/>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{426B67E0-B75E-4389-B361-44E3F3118089}</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F9C1-4E2D-9DD5-F952835BBA1C}"/>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{6CBEB91A-8273-4191-8238-211C7D53D7E3}</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F9C1-4E2D-9DD5-F952835BBA1C}"/>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{9495FC69-5D2C-4E6F-8337-C0252E730EAE}</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F9C1-4E2D-9DD5-F952835BBA1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60.2</c:v>
                </c:pt>
                <c:pt idx="8">
                  <c:v>60.4</c:v>
                </c:pt>
                <c:pt idx="16">
                  <c:v>61.9</c:v>
                </c:pt>
                <c:pt idx="24">
                  <c:v>63</c:v>
                </c:pt>
                <c:pt idx="32">
                  <c:v>64.2</c:v>
                </c:pt>
              </c:numCache>
            </c:numRef>
          </c:xVal>
          <c:yVal>
            <c:numRef>
              <c:f>公会計指標分析・財政指標組合せ分析表!$BP$55:$DC$55</c:f>
              <c:numCache>
                <c:formatCode>#,##0.0;"▲ "#,##0.0</c:formatCode>
                <c:ptCount val="40"/>
                <c:pt idx="0">
                  <c:v>2.7</c:v>
                </c:pt>
                <c:pt idx="8">
                  <c:v>0.5</c:v>
                </c:pt>
                <c:pt idx="16">
                  <c:v>5.9</c:v>
                </c:pt>
                <c:pt idx="24">
                  <c:v>4.0999999999999996</c:v>
                </c:pt>
                <c:pt idx="32">
                  <c:v>0</c:v>
                </c:pt>
              </c:numCache>
            </c:numRef>
          </c:yVal>
          <c:smooth val="0"/>
          <c:extLst>
            <c:ext xmlns:c16="http://schemas.microsoft.com/office/drawing/2014/chart" uri="{C3380CC4-5D6E-409C-BE32-E72D297353CC}">
              <c16:uniqueId val="{00000013-F9C1-4E2D-9DD5-F952835BBA1C}"/>
            </c:ext>
          </c:extLst>
        </c:ser>
        <c:dLbls>
          <c:showLegendKey val="0"/>
          <c:showVal val="1"/>
          <c:showCatName val="0"/>
          <c:showSerName val="0"/>
          <c:showPercent val="0"/>
          <c:showBubbleSize val="0"/>
        </c:dLbls>
        <c:axId val="46179840"/>
        <c:axId val="46181760"/>
      </c:scatterChart>
      <c:valAx>
        <c:axId val="46179840"/>
        <c:scaling>
          <c:orientation val="maxMin"/>
          <c:max val="65"/>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1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{1BDBF5C0-17BD-4F18-AE73-BEC4ECBC33C8}</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FD1F-4AE3-A477-52544AC94F6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{1AD34FF8-32ED-4B4B-9B0D-55C5E8EBF66E}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D1F-4AE3-A477-52544AC94F6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{AEAD2343-3B66-43A7-A997-94A8F3079435}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D1F-4AE3-A477-52544AC94F6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{46BAFEF0-D003-43BF-BFB8-1C656251C73D}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D1F-4AE3-A477-52544AC94F6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{D7570467-D428-4E0D-AA7E-EE78ABF1CEB0}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D1F-4AE3-A477-52544AC94F67}"/>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{3542F833-433E-4EDF-9345-D45E66514A0C}</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FD1F-4AE3-A477-52544AC94F67}"/>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{A5ADBBE1-9771-49CB-9E6D-7BA7A4F6E069}</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FD1F-4AE3-A477-52544AC94F67}"/>
                </c:ext>
              </c:extLst>
            </c:dLbl>
            <c:dLbl>
              <c:idx val="24"/>
              <c:layout>
                <c:manualLayout>
                  <c:x val="-4.4905057365901176E-2"/>
                  <c:y val="-8.0438342990341166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{FDF83FC9-02B0-47F0-9E78-A2019F00658F}</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FD1F-4AE3-A477-52544AC94F67}"/>
                </c:ext>
              </c:extLst>
            </c:dLbl>
            <c:dLbl>
              <c:idx val="32"/>
              <c:layout>
                <c:manualLayout>
                  <c:x val="-1.8235628084249993E-2"/>
                  <c:y val="-4.439495118524673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{E86DC16C-745C-4730-942E-964CE124E6D9}</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FD1F-4AE3-A477-52544AC94F6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8.1</c:v>
                </c:pt>
                <c:pt idx="8">
                  <c:v>8.6</c:v>
                </c:pt>
                <c:pt idx="16">
                  <c:v>8.9</c:v>
                </c:pt>
                <c:pt idx="24">
                  <c:v>9</c:v>
                </c:pt>
                <c:pt idx="32">
                  <c:v>9</c:v>
                </c:pt>
              </c:numCache>
            </c:numRef>
          </c:xVal>
          <c:yVal>
            <c:numRef>
              <c:f>公会計指標分析・財政指標組合せ分析表!$BP$73:$DC$73</c:f>
              <c:numCache>
                <c:formatCode>#,##0.0;"▲ "#,##0.0</c:formatCode>
                <c:ptCount val="40"/>
                <c:pt idx="0">
                  <c:v>90.3</c:v>
                </c:pt>
                <c:pt idx="8">
                  <c:v>91</c:v>
                </c:pt>
                <c:pt idx="16">
                  <c:v>87.9</c:v>
                </c:pt>
                <c:pt idx="24">
                  <c:v>66</c:v>
                </c:pt>
                <c:pt idx="32">
                  <c:v>66.3</c:v>
                </c:pt>
              </c:numCache>
            </c:numRef>
          </c:yVal>
          <c:smooth val="0"/>
          <c:extLst>
            <c:ext xmlns:c16="http://schemas.microsoft.com/office/drawing/2014/chart" uri="{C3380CC4-5D6E-409C-BE32-E72D297353CC}">
              <c16:uniqueId val="{00000009-FD1F-4AE3-A477-52544AC94F6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2.5234635610509329E-2"/>
                  <c:y val="-8.4552988649276975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{EDDF8CD3-89AE-48D0-8880-7CF170A202AA}</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FD1F-4AE3-A477-52544AC94F6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{55488C6C-E3E2-42C5-816E-56CBB7922556}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D1F-4AE3-A477-52544AC94F6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{08FB2E31-E03D-452B-A8AF-856704B7300A}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D1F-4AE3-A477-52544AC94F6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{1F16997F-7E5C-4413-8231-30CE08D4E1C7}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D1F-4AE3-A477-52544AC94F6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{54E790E0-7185-4EA5-9655-17C1A71BB7EB}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D1F-4AE3-A477-52544AC94F67}"/>
                </c:ext>
              </c:extLst>
            </c:dLbl>
            <c:dLbl>
              <c:idx val="8"/>
              <c:layout>
                <c:manualLayout>
                  <c:x val="-3.8033698733677158E-2"/>
                  <c:y val="-6.1041217009028668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{C176AFAC-E721-4D6A-929D-814536A3F0B4}</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FD1F-4AE3-A477-52544AC94F67}"/>
                </c:ext>
              </c:extLst>
            </c:dLbl>
            <c:dLbl>
              <c:idx val="16"/>
              <c:layout>
                <c:manualLayout>
                  <c:x val="-3.1570342725075584E-2"/>
                  <c:y val="-2.1774503444397506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{445E133F-1B9A-49F3-9B04-F0714D62A17A}</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FD1F-4AE3-A477-52544AC94F67}"/>
                </c:ext>
              </c:extLst>
            </c:dLbl>
            <c:dLbl>
              <c:idx val="24"/>
              <c:layout>
                <c:manualLayout>
                  <c:x val="-3.1570342725075584E-2"/>
                  <c:y val="-4.8827939039952542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{D159EA12-9F0B-4B7A-92E8-0C943A15E7C5}</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FD1F-4AE3-A477-52544AC94F67}"/>
                </c:ext>
              </c:extLst>
            </c:dLbl>
            <c:dLbl>
              <c:idx val="32"/>
              <c:layout>
                <c:manualLayout>
                  <c:x val="-3.1570342725075584E-2"/>
                  <c:y val="-9.5885902321175248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{BC194CFB-FBD0-4012-9196-C2EED78E9A8D}</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FD1F-4AE3-A477-52544AC94F6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c:v>
                </c:pt>
                <c:pt idx="8">
                  <c:v>5.0999999999999996</c:v>
                </c:pt>
                <c:pt idx="16">
                  <c:v>5.2</c:v>
                </c:pt>
                <c:pt idx="24">
                  <c:v>5.0999999999999996</c:v>
                </c:pt>
                <c:pt idx="32">
                  <c:v>5.2</c:v>
                </c:pt>
              </c:numCache>
            </c:numRef>
          </c:xVal>
          <c:yVal>
            <c:numRef>
              <c:f>公会計指標分析・財政指標組合せ分析表!$BP$77:$DC$77</c:f>
              <c:numCache>
                <c:formatCode>#,##0.0;"▲ "#,##0.0</c:formatCode>
                <c:ptCount val="40"/>
                <c:pt idx="0">
                  <c:v>2.7</c:v>
                </c:pt>
                <c:pt idx="8">
                  <c:v>0.5</c:v>
                </c:pt>
                <c:pt idx="16">
                  <c:v>5.9</c:v>
                </c:pt>
                <c:pt idx="24">
                  <c:v>4.0999999999999996</c:v>
                </c:pt>
                <c:pt idx="32">
                  <c:v>0</c:v>
                </c:pt>
              </c:numCache>
            </c:numRef>
          </c:yVal>
          <c:smooth val="0"/>
          <c:extLst>
            <c:ext xmlns:c16="http://schemas.microsoft.com/office/drawing/2014/chart" uri="{C3380CC4-5D6E-409C-BE32-E72D297353CC}">
              <c16:uniqueId val="{00000013-FD1F-4AE3-A477-52544AC94F67}"/>
            </c:ext>
          </c:extLst>
        </c:ser>
        <c:dLbls>
          <c:showLegendKey val="0"/>
          <c:showVal val="1"/>
          <c:showCatName val="0"/>
          <c:showSerName val="0"/>
          <c:showPercent val="0"/>
          <c:showBubbleSize val="0"/>
        </c:dLbls>
        <c:axId val="84219776"/>
        <c:axId val="84234240"/>
      </c:scatterChart>
      <c:valAx>
        <c:axId val="84219776"/>
        <c:scaling>
          <c:orientation val="maxMin"/>
          <c:max val="10"/>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1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69409457-2D9B-4932-AAB2-F7D4A9AE1A2A}"/>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3FA0AF00-3D21-483F-AA1B-85C4DEF46824}"/>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A6592F51-A53C-497B-B76F-DB6F019BB484}"/>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DBD517FB-0578-4DF0-8366-1F6AE56A6AAB}"/>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山口県周南市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EBB28AF2-BE99-45E7-A9D0-6B3CD3514AF6}"/>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54F55D0F-ED9F-4B74-B0E8-B050D83217BC}"/>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CBB5AE8A-9A5A-4EBA-913F-31E7EAFB78CD}"/>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355DCEE2-7060-44D6-9B75-587777A7607A}"/>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CCF56B47-FB2C-48A7-8FCE-D9ADEAA7E89E}"/>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29D24BFD-9BC6-4572-B863-48887560540C}"/>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138,104
136,507
656.29
78,461,344
74,670,369
3,409,108
37,201,203
79,287,530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3EFB4401-2539-4313-92EC-EFD7BBBD7878}"/>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32A30E76-432C-4474-B2C1-2F9D2AA3C8CB}"/>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C66FCBA-D2B2-4861-BC10-61EFFF1A3C57}"/>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66.3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E4C50A0B-011A-4273-901B-3DD39C91F73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9A925DC0-FD2D-4C7F-BD07-03ABA2E1FC04}"/>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F94CF0EA-FE76-4299-9A7A-FEF60BCB3E49}"/>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E50323AE-BC44-4560-BE36-34827C6EC204}"/>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AE10603A-EC6F-41A5-A9BF-985DE19DD7E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B6EE01BB-51D5-4342-A25F-E729E620E21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89F285ED-C9A7-4626-BEBA-65D097053315}"/>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59C54230-FD7F-4B7A-AA63-C779565A293E}"/>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4D80D71F-9913-48CA-B5C5-ACDAB88A2E92}"/>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6604899-D3F4-4E67-BC11-7EE9ECAA75C1}"/>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576251A6-570A-4F2B-B554-EA47642AE6B2}"/>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E604747F-A103-4396-9F14-6C39DA5F603A}"/>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27413B75-9FAB-4A81-951A-61B1515B12CD}"/>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4EDDE1B4-75D6-4799-851C-AAA75840D9CF}"/>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3A5DA086-5E86-4CD6-9A98-7A6F5BD59A29}"/>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7D92CB81-0893-4436-AE6C-934F94D6D187}"/>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C3C02C16-72E9-46D8-A563-F04D349B99A7}"/>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E7B8263C-526D-4402-9ECB-A396364A739A}"/>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51B4C50E-016F-4114-A552-667DC48C5A6A}"/>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705F93B3-7E92-4B6C-BCF6-E1EC13E90C3F}"/>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1BD87047-538A-4766-8CCB-16F10D82F78F}"/>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12A0AD69-77C0-4929-AD2A-1E448D57303D}"/>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98782B1A-0BB8-42CD-9B10-9387AD236CB3}"/>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9E507C81-9315-4867-B89C-13BB1F5D64DA}"/>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ABD18022-0EEC-4E3D-A830-720158ABA56F}"/>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DAE85C31-10E0-4D82-8DCB-BA183E6DE3AE}"/>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E5D5B4EA-B060-435F-B3BF-26C16A6CFAF5}"/>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256C099C-50F9-4C74-AA86-BBE787677BF9}"/>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EB166436-A6FC-45D1-98F3-F404249F2905}"/>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7D1CA564-9B17-4EDF-945C-564E2FD9447E}"/>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D0F4AD25-47C5-42B8-953E-CBDFE7F89FAB}"/>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C9F347A6-B411-4CA0-87A8-3F4C5C8FB74A}"/>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A50F2524-67CF-4E33-8AC9-D3892FB96476}"/>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99505B61-0BAD-4675-94BC-461FE65F24E7}"/>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本市の財政構造上、周南コンビナートを形成する大企業の収益動向により税収が大きく左右されるという特徴がある。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基準財政需要額は、その他の教育費の増や、臨時財政対策債振替額の減等により約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億増となったが、一方で、市民税所得割や法人税割の増により、基準財政収入額も約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億増となったこと等により、単年度では財政力指数は上昇したが、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カ年平均では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ポイントの減少となった。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730DDDAF-AEDB-4F42-A713-5101225E0CAD}"/>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3B8F292B-4EA4-4C22-95EB-912D8CB9EA06}"/>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CFD895B2-55F8-4AF5-BD27-F64D43121CCE}"/>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BA10A6C6-C902-4791-9B14-F8B96001E8F5}"/>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5EFEB331-23B6-49CF-ADFF-D030BB2302BE}"/>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456C019C-B14E-4796-875D-7E0F6818AD4B}"/>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38651D1F-E36B-4D2D-A562-9D3FD3F4C025}"/>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27180E1D-F2D9-4DFD-B468-87F4ECC080EE}"/>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DD3A8541-BBA8-4B17-96D3-5FF19813AEA2}"/>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B8BEE61C-E6C4-403E-BE7C-DEE6AA85BF77}"/>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CB4C6440-302F-4578-B3C6-9D71E01FB2E9}"/>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CE2D8291-04A5-4BC5-BB08-FB960AEA5454}"/>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BB741364-EF93-4DF2-8571-ECB72148E1B3}"/>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BB761A81-E0A3-4A40-8609-A5E8D62D871D}"/>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5FBAEA81-F3BE-4130-A5D0-860E6821B4D4}"/>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59267</xdr:rowOff>
    </xdr:from>
    <xdr:to>
      <xdr:col>23</xdr:col>
      <xdr:colOff>133350</xdr:colOff>
      <xdr:row>44</xdr:row>
      <xdr:rowOff>84667</xdr:rowOff>
    </xdr:to>
    <xdr:cxnSp macro="">
      <xdr:nvCxnSpPr>
        <xdr:cNvPr id="64" name="直線コネクタ 63">
          <a:extLst>
            <a:ext uri="{FF2B5EF4-FFF2-40B4-BE49-F238E27FC236}">
              <a16:creationId xmlns:a16="http://schemas.microsoft.com/office/drawing/2014/main" id="{D2AC07F1-9EB5-4A76-9C95-051EB8387064}"/>
            </a:ext>
          </a:extLst>
        </xdr:cNvPr>
        <xdr:cNvCxnSpPr/>
      </xdr:nvCxnSpPr>
      <xdr:spPr>
        <a:xfrm flipV="1">
          <a:off x="4953000" y="606001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5" name="財政力最小値テキスト">
          <a:extLst>
            <a:ext uri="{FF2B5EF4-FFF2-40B4-BE49-F238E27FC236}">
              <a16:creationId xmlns:a16="http://schemas.microsoft.com/office/drawing/2014/main" id="{87D50E8B-BCCB-4797-8637-BFC5B5212C0F}"/>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6" name="直線コネクタ 65">
          <a:extLst>
            <a:ext uri="{FF2B5EF4-FFF2-40B4-BE49-F238E27FC236}">
              <a16:creationId xmlns:a16="http://schemas.microsoft.com/office/drawing/2014/main" id="{FAB9C004-E5ED-4143-AED0-9C142AE1B146}"/>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145644</xdr:rowOff>
    </xdr:from>
    <xdr:ext cx="762000" cy="259045"/>
    <xdr:sp macro="" textlink="">
      <xdr:nvSpPr>
        <xdr:cNvPr id="67" name="財政力最大値テキスト">
          <a:extLst>
            <a:ext uri="{FF2B5EF4-FFF2-40B4-BE49-F238E27FC236}">
              <a16:creationId xmlns:a16="http://schemas.microsoft.com/office/drawing/2014/main" id="{B03B2493-4B71-4B57-8BE1-0BDD6C5B0367}"/>
            </a:ext>
          </a:extLst>
        </xdr:cNvPr>
        <xdr:cNvSpPr txBox="1"/>
      </xdr:nvSpPr>
      <xdr:spPr>
        <a:xfrm>
          <a:off x="5041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59267</xdr:rowOff>
    </xdr:from>
    <xdr:to>
      <xdr:col>24</xdr:col>
      <xdr:colOff>12700</xdr:colOff>
      <xdr:row>35</xdr:row>
      <xdr:rowOff>59267</xdr:rowOff>
    </xdr:to>
    <xdr:cxnSp macro="">
      <xdr:nvCxnSpPr>
        <xdr:cNvPr id="68" name="直線コネクタ 67">
          <a:extLst>
            <a:ext uri="{FF2B5EF4-FFF2-40B4-BE49-F238E27FC236}">
              <a16:creationId xmlns:a16="http://schemas.microsoft.com/office/drawing/2014/main" id="{08B4831A-CE09-4947-AF05-A18D0A4F5C89}"/>
            </a:ext>
          </a:extLst>
        </xdr:cNvPr>
        <xdr:cNvCxnSpPr/>
      </xdr:nvCxnSpPr>
      <xdr:spPr>
        <a:xfrm>
          <a:off x="4864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167217</xdr:rowOff>
    </xdr:from>
    <xdr:to>
      <xdr:col>23</xdr:col>
      <xdr:colOff>133350</xdr:colOff>
      <xdr:row>41</xdr:row>
      <xdr:rowOff>35983</xdr:rowOff>
    </xdr:to>
    <xdr:cxnSp macro="">
      <xdr:nvCxnSpPr>
        <xdr:cNvPr id="69" name="直線コネクタ 68">
          <a:extLst>
            <a:ext uri="{FF2B5EF4-FFF2-40B4-BE49-F238E27FC236}">
              <a16:creationId xmlns:a16="http://schemas.microsoft.com/office/drawing/2014/main" id="{B4AFA263-A387-4540-A1D8-D9EA57C2F8F5}"/>
            </a:ext>
          </a:extLst>
        </xdr:cNvPr>
        <xdr:cNvCxnSpPr/>
      </xdr:nvCxnSpPr>
      <xdr:spPr>
        <a:xfrm>
          <a:off x="4114800" y="7025217"/>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153052</xdr:rowOff>
    </xdr:from>
    <xdr:ext cx="762000" cy="259045"/>
    <xdr:sp macro="" textlink="">
      <xdr:nvSpPr>
        <xdr:cNvPr id="70" name="財政力平均値テキスト">
          <a:extLst>
            <a:ext uri="{FF2B5EF4-FFF2-40B4-BE49-F238E27FC236}">
              <a16:creationId xmlns:a16="http://schemas.microsoft.com/office/drawing/2014/main" id="{0B190E15-AB07-409B-A405-5B0F78115A0C}"/>
            </a:ext>
          </a:extLst>
        </xdr:cNvPr>
        <xdr:cNvSpPr txBox="1"/>
      </xdr:nvSpPr>
      <xdr:spPr>
        <a:xfrm>
          <a:off x="5041900" y="683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136525</xdr:rowOff>
    </xdr:from>
    <xdr:to>
      <xdr:col>23</xdr:col>
      <xdr:colOff>184150</xdr:colOff>
      <xdr:row>41</xdr:row>
      <xdr:rowOff>66675</xdr:rowOff>
    </xdr:to>
    <xdr:sp macro="" textlink="">
      <xdr:nvSpPr>
        <xdr:cNvPr id="71" name="フローチャート: 判断 70">
          <a:extLst>
            <a:ext uri="{FF2B5EF4-FFF2-40B4-BE49-F238E27FC236}">
              <a16:creationId xmlns:a16="http://schemas.microsoft.com/office/drawing/2014/main" id="{5A444BCA-695C-4B6F-93B8-36F72C8F6615}"/>
            </a:ext>
          </a:extLst>
        </xdr:cNvPr>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127000</xdr:rowOff>
    </xdr:from>
    <xdr:to>
      <xdr:col>19</xdr:col>
      <xdr:colOff>133350</xdr:colOff>
      <xdr:row>40</xdr:row>
      <xdr:rowOff>167217</xdr:rowOff>
    </xdr:to>
    <xdr:cxnSp macro="">
      <xdr:nvCxnSpPr>
        <xdr:cNvPr id="72" name="直線コネクタ 71">
          <a:extLst>
            <a:ext uri="{FF2B5EF4-FFF2-40B4-BE49-F238E27FC236}">
              <a16:creationId xmlns:a16="http://schemas.microsoft.com/office/drawing/2014/main" id="{04B464BC-7F8A-47CD-A14D-3D67ACB9AB69}"/>
            </a:ext>
          </a:extLst>
        </xdr:cNvPr>
        <xdr:cNvCxnSpPr/>
      </xdr:nvCxnSpPr>
      <xdr:spPr>
        <a:xfrm>
          <a:off x="3225800" y="69850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116417</xdr:rowOff>
    </xdr:from>
    <xdr:to>
      <xdr:col>19</xdr:col>
      <xdr:colOff>184150</xdr:colOff>
      <xdr:row>41</xdr:row>
      <xdr:rowOff>46567</xdr:rowOff>
    </xdr:to>
    <xdr:sp macro="" textlink="">
      <xdr:nvSpPr>
        <xdr:cNvPr id="73" name="フローチャート: 判断 72">
          <a:extLst>
            <a:ext uri="{FF2B5EF4-FFF2-40B4-BE49-F238E27FC236}">
              <a16:creationId xmlns:a16="http://schemas.microsoft.com/office/drawing/2014/main" id="{3CA3B087-664D-493C-8A8D-4517F669EE20}"/>
            </a:ext>
          </a:extLst>
        </xdr:cNvPr>
        <xdr:cNvSpPr/>
      </xdr:nvSpPr>
      <xdr:spPr>
        <a:xfrm>
          <a:off x="4064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31344</xdr:rowOff>
    </xdr:from>
    <xdr:ext cx="736600" cy="259045"/>
    <xdr:sp macro="" textlink="">
      <xdr:nvSpPr>
        <xdr:cNvPr id="74" name="テキスト ボックス 73">
          <a:extLst>
            <a:ext uri="{FF2B5EF4-FFF2-40B4-BE49-F238E27FC236}">
              <a16:creationId xmlns:a16="http://schemas.microsoft.com/office/drawing/2014/main" id="{ADDAC28A-F027-4928-ABEE-847527D1AAE5}"/>
            </a:ext>
          </a:extLst>
        </xdr:cNvPr>
        <xdr:cNvSpPr txBox="1"/>
      </xdr:nvSpPr>
      <xdr:spPr>
        <a:xfrm>
          <a:off x="3733800" y="706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127000</xdr:rowOff>
    </xdr:from>
    <xdr:to>
      <xdr:col>15</xdr:col>
      <xdr:colOff>82550</xdr:colOff>
      <xdr:row>40</xdr:row>
      <xdr:rowOff>127000</xdr:rowOff>
    </xdr:to>
    <xdr:cxnSp macro="">
      <xdr:nvCxnSpPr>
        <xdr:cNvPr id="75" name="直線コネクタ 74">
          <a:extLst>
            <a:ext uri="{FF2B5EF4-FFF2-40B4-BE49-F238E27FC236}">
              <a16:creationId xmlns:a16="http://schemas.microsoft.com/office/drawing/2014/main" id="{38039232-7C9A-470C-8A3B-6BEF1F6F7919}"/>
            </a:ext>
          </a:extLst>
        </xdr:cNvPr>
        <xdr:cNvCxnSpPr/>
      </xdr:nvCxnSpPr>
      <xdr:spPr>
        <a:xfrm>
          <a:off x="2336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35983</xdr:rowOff>
    </xdr:from>
    <xdr:to>
      <xdr:col>15</xdr:col>
      <xdr:colOff>133350</xdr:colOff>
      <xdr:row>40</xdr:row>
      <xdr:rowOff>137583</xdr:rowOff>
    </xdr:to>
    <xdr:sp macro="" textlink="">
      <xdr:nvSpPr>
        <xdr:cNvPr id="76" name="フローチャート: 判断 75">
          <a:extLst>
            <a:ext uri="{FF2B5EF4-FFF2-40B4-BE49-F238E27FC236}">
              <a16:creationId xmlns:a16="http://schemas.microsoft.com/office/drawing/2014/main" id="{9B936BC4-3462-4975-80FE-1295B1760DE4}"/>
            </a:ext>
          </a:extLst>
        </xdr:cNvPr>
        <xdr:cNvSpPr/>
      </xdr:nvSpPr>
      <xdr:spPr>
        <a:xfrm>
          <a:off x="3175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147760</xdr:rowOff>
    </xdr:from>
    <xdr:ext cx="762000" cy="259045"/>
    <xdr:sp macro="" textlink="">
      <xdr:nvSpPr>
        <xdr:cNvPr id="77" name="テキスト ボックス 76">
          <a:extLst>
            <a:ext uri="{FF2B5EF4-FFF2-40B4-BE49-F238E27FC236}">
              <a16:creationId xmlns:a16="http://schemas.microsoft.com/office/drawing/2014/main" id="{FDDAB4BF-1B93-4C11-BA93-A91FAE03B829}"/>
            </a:ext>
          </a:extLst>
        </xdr:cNvPr>
        <xdr:cNvSpPr txBox="1"/>
      </xdr:nvSpPr>
      <xdr:spPr>
        <a:xfrm>
          <a:off x="2844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127000</xdr:rowOff>
    </xdr:from>
    <xdr:to>
      <xdr:col>11</xdr:col>
      <xdr:colOff>31750</xdr:colOff>
      <xdr:row>40</xdr:row>
      <xdr:rowOff>147108</xdr:rowOff>
    </xdr:to>
    <xdr:cxnSp macro="">
      <xdr:nvCxnSpPr>
        <xdr:cNvPr id="78" name="直線コネクタ 77">
          <a:extLst>
            <a:ext uri="{FF2B5EF4-FFF2-40B4-BE49-F238E27FC236}">
              <a16:creationId xmlns:a16="http://schemas.microsoft.com/office/drawing/2014/main" id="{6D91DE3E-3E76-4E95-85B0-0A3653C4F50E}"/>
            </a:ext>
          </a:extLst>
        </xdr:cNvPr>
        <xdr:cNvCxnSpPr/>
      </xdr:nvCxnSpPr>
      <xdr:spPr>
        <a:xfrm flipV="1">
          <a:off x="1447800" y="69850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15875</xdr:rowOff>
    </xdr:from>
    <xdr:to>
      <xdr:col>11</xdr:col>
      <xdr:colOff>82550</xdr:colOff>
      <xdr:row>40</xdr:row>
      <xdr:rowOff>117475</xdr:rowOff>
    </xdr:to>
    <xdr:sp macro="" textlink="">
      <xdr:nvSpPr>
        <xdr:cNvPr id="79" name="フローチャート: 判断 78">
          <a:extLst>
            <a:ext uri="{FF2B5EF4-FFF2-40B4-BE49-F238E27FC236}">
              <a16:creationId xmlns:a16="http://schemas.microsoft.com/office/drawing/2014/main" id="{8E92B284-C63B-4BAA-A93A-9C5EA1E3C032}"/>
            </a:ext>
          </a:extLst>
        </xdr:cNvPr>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127652</xdr:rowOff>
    </xdr:from>
    <xdr:ext cx="762000" cy="259045"/>
    <xdr:sp macro="" textlink="">
      <xdr:nvSpPr>
        <xdr:cNvPr id="80" name="テキスト ボックス 79">
          <a:extLst>
            <a:ext uri="{FF2B5EF4-FFF2-40B4-BE49-F238E27FC236}">
              <a16:creationId xmlns:a16="http://schemas.microsoft.com/office/drawing/2014/main" id="{23B56540-8ACF-4F4D-BFC8-21D1AAC42956}"/>
            </a:ext>
          </a:extLst>
        </xdr:cNvPr>
        <xdr:cNvSpPr txBox="1"/>
      </xdr:nvSpPr>
      <xdr:spPr>
        <a:xfrm>
          <a:off x="1955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167217</xdr:rowOff>
    </xdr:from>
    <xdr:to>
      <xdr:col>7</xdr:col>
      <xdr:colOff>31750</xdr:colOff>
      <xdr:row>40</xdr:row>
      <xdr:rowOff>97367</xdr:rowOff>
    </xdr:to>
    <xdr:sp macro="" textlink="">
      <xdr:nvSpPr>
        <xdr:cNvPr id="81" name="フローチャート: 判断 80">
          <a:extLst>
            <a:ext uri="{FF2B5EF4-FFF2-40B4-BE49-F238E27FC236}">
              <a16:creationId xmlns:a16="http://schemas.microsoft.com/office/drawing/2014/main" id="{5331F23C-6190-4C60-AD8D-18F95E7D29C0}"/>
            </a:ext>
          </a:extLst>
        </xdr:cNvPr>
        <xdr:cNvSpPr/>
      </xdr:nvSpPr>
      <xdr:spPr>
        <a:xfrm>
          <a:off x="1397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107544</xdr:rowOff>
    </xdr:from>
    <xdr:ext cx="762000" cy="259045"/>
    <xdr:sp macro="" textlink="">
      <xdr:nvSpPr>
        <xdr:cNvPr id="82" name="テキスト ボックス 81">
          <a:extLst>
            <a:ext uri="{FF2B5EF4-FFF2-40B4-BE49-F238E27FC236}">
              <a16:creationId xmlns:a16="http://schemas.microsoft.com/office/drawing/2014/main" id="{E6B0849A-27AE-4243-B307-48461563B43E}"/>
            </a:ext>
          </a:extLst>
        </xdr:cNvPr>
        <xdr:cNvSpPr txBox="1"/>
      </xdr:nvSpPr>
      <xdr:spPr>
        <a:xfrm>
          <a:off x="1066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C7ED47A7-2B11-40EB-8411-AE3AA918F825}"/>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9A3965F1-F442-4CAF-9EAE-17A9C8C12319}"/>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2992FC52-6782-434F-BCFB-14F59A403035}"/>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D660A8D6-FE10-4904-AC25-29C62EFA3404}"/>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AF415891-A4CA-4BB4-9B29-DAC2D3CC9AF2}"/>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156633</xdr:rowOff>
    </xdr:from>
    <xdr:to>
      <xdr:col>23</xdr:col>
      <xdr:colOff>184150</xdr:colOff>
      <xdr:row>41</xdr:row>
      <xdr:rowOff>86783</xdr:rowOff>
    </xdr:to>
    <xdr:sp macro="" textlink="">
      <xdr:nvSpPr>
        <xdr:cNvPr id="88" name="楕円 87">
          <a:extLst>
            <a:ext uri="{FF2B5EF4-FFF2-40B4-BE49-F238E27FC236}">
              <a16:creationId xmlns:a16="http://schemas.microsoft.com/office/drawing/2014/main" id="{49A5B35B-ED6D-4454-9AC1-15976373F263}"/>
            </a:ext>
          </a:extLst>
        </xdr:cNvPr>
        <xdr:cNvSpPr/>
      </xdr:nvSpPr>
      <xdr:spPr>
        <a:xfrm>
          <a:off x="49022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128710</xdr:rowOff>
    </xdr:from>
    <xdr:ext cx="762000" cy="259045"/>
    <xdr:sp macro="" textlink="">
      <xdr:nvSpPr>
        <xdr:cNvPr id="89" name="財政力該当値テキスト">
          <a:extLst>
            <a:ext uri="{FF2B5EF4-FFF2-40B4-BE49-F238E27FC236}">
              <a16:creationId xmlns:a16="http://schemas.microsoft.com/office/drawing/2014/main" id="{4CE32855-719D-4198-BA3D-5AD8416E70FA}"/>
            </a:ext>
          </a:extLst>
        </xdr:cNvPr>
        <xdr:cNvSpPr txBox="1"/>
      </xdr:nvSpPr>
      <xdr:spPr>
        <a:xfrm>
          <a:off x="5041900" y="6986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116417</xdr:rowOff>
    </xdr:from>
    <xdr:to>
      <xdr:col>19</xdr:col>
      <xdr:colOff>184150</xdr:colOff>
      <xdr:row>41</xdr:row>
      <xdr:rowOff>46567</xdr:rowOff>
    </xdr:to>
    <xdr:sp macro="" textlink="">
      <xdr:nvSpPr>
        <xdr:cNvPr id="90" name="楕円 89">
          <a:extLst>
            <a:ext uri="{FF2B5EF4-FFF2-40B4-BE49-F238E27FC236}">
              <a16:creationId xmlns:a16="http://schemas.microsoft.com/office/drawing/2014/main" id="{C230982E-0995-4109-BAAA-B920F0A0DD94}"/>
            </a:ext>
          </a:extLst>
        </xdr:cNvPr>
        <xdr:cNvSpPr/>
      </xdr:nvSpPr>
      <xdr:spPr>
        <a:xfrm>
          <a:off x="4064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56744</xdr:rowOff>
    </xdr:from>
    <xdr:ext cx="736600" cy="259045"/>
    <xdr:sp macro="" textlink="">
      <xdr:nvSpPr>
        <xdr:cNvPr id="91" name="テキスト ボックス 90">
          <a:extLst>
            <a:ext uri="{FF2B5EF4-FFF2-40B4-BE49-F238E27FC236}">
              <a16:creationId xmlns:a16="http://schemas.microsoft.com/office/drawing/2014/main" id="{16E9841B-DC80-4F68-BE51-43B6C6837BCE}"/>
            </a:ext>
          </a:extLst>
        </xdr:cNvPr>
        <xdr:cNvSpPr txBox="1"/>
      </xdr:nvSpPr>
      <xdr:spPr>
        <a:xfrm>
          <a:off x="3733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76200</xdr:rowOff>
    </xdr:from>
    <xdr:to>
      <xdr:col>15</xdr:col>
      <xdr:colOff>133350</xdr:colOff>
      <xdr:row>41</xdr:row>
      <xdr:rowOff>6350</xdr:rowOff>
    </xdr:to>
    <xdr:sp macro="" textlink="">
      <xdr:nvSpPr>
        <xdr:cNvPr id="92" name="楕円 91">
          <a:extLst>
            <a:ext uri="{FF2B5EF4-FFF2-40B4-BE49-F238E27FC236}">
              <a16:creationId xmlns:a16="http://schemas.microsoft.com/office/drawing/2014/main" id="{3C8394B1-6030-4AE1-83D0-B872DAE5AE47}"/>
            </a:ext>
          </a:extLst>
        </xdr:cNvPr>
        <xdr:cNvSpPr/>
      </xdr:nvSpPr>
      <xdr:spPr>
        <a:xfrm>
          <a:off x="3175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162577</xdr:rowOff>
    </xdr:from>
    <xdr:ext cx="762000" cy="259045"/>
    <xdr:sp macro="" textlink="">
      <xdr:nvSpPr>
        <xdr:cNvPr id="93" name="テキスト ボックス 92">
          <a:extLst>
            <a:ext uri="{FF2B5EF4-FFF2-40B4-BE49-F238E27FC236}">
              <a16:creationId xmlns:a16="http://schemas.microsoft.com/office/drawing/2014/main" id="{E9362964-C5AD-4416-9174-99E2321DEB79}"/>
            </a:ext>
          </a:extLst>
        </xdr:cNvPr>
        <xdr:cNvSpPr txBox="1"/>
      </xdr:nvSpPr>
      <xdr:spPr>
        <a:xfrm>
          <a:off x="2844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76200</xdr:rowOff>
    </xdr:from>
    <xdr:to>
      <xdr:col>11</xdr:col>
      <xdr:colOff>82550</xdr:colOff>
      <xdr:row>41</xdr:row>
      <xdr:rowOff>6350</xdr:rowOff>
    </xdr:to>
    <xdr:sp macro="" textlink="">
      <xdr:nvSpPr>
        <xdr:cNvPr id="94" name="楕円 93">
          <a:extLst>
            <a:ext uri="{FF2B5EF4-FFF2-40B4-BE49-F238E27FC236}">
              <a16:creationId xmlns:a16="http://schemas.microsoft.com/office/drawing/2014/main" id="{908EA08C-BD36-459D-8EEC-8FC07984DFDA}"/>
            </a:ext>
          </a:extLst>
        </xdr:cNvPr>
        <xdr:cNvSpPr/>
      </xdr:nvSpPr>
      <xdr:spPr>
        <a:xfrm>
          <a:off x="2286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162577</xdr:rowOff>
    </xdr:from>
    <xdr:ext cx="762000" cy="259045"/>
    <xdr:sp macro="" textlink="">
      <xdr:nvSpPr>
        <xdr:cNvPr id="95" name="テキスト ボックス 94">
          <a:extLst>
            <a:ext uri="{FF2B5EF4-FFF2-40B4-BE49-F238E27FC236}">
              <a16:creationId xmlns:a16="http://schemas.microsoft.com/office/drawing/2014/main" id="{A44A638E-B3FE-488E-8DB8-A0948BFC7AB1}"/>
            </a:ext>
          </a:extLst>
        </xdr:cNvPr>
        <xdr:cNvSpPr txBox="1"/>
      </xdr:nvSpPr>
      <xdr:spPr>
        <a:xfrm>
          <a:off x="1955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96308</xdr:rowOff>
    </xdr:from>
    <xdr:to>
      <xdr:col>7</xdr:col>
      <xdr:colOff>31750</xdr:colOff>
      <xdr:row>41</xdr:row>
      <xdr:rowOff>26458</xdr:rowOff>
    </xdr:to>
    <xdr:sp macro="" textlink="">
      <xdr:nvSpPr>
        <xdr:cNvPr id="96" name="楕円 95">
          <a:extLst>
            <a:ext uri="{FF2B5EF4-FFF2-40B4-BE49-F238E27FC236}">
              <a16:creationId xmlns:a16="http://schemas.microsoft.com/office/drawing/2014/main" id="{E81766FA-0623-4E91-A227-ADA207AA5B32}"/>
            </a:ext>
          </a:extLst>
        </xdr:cNvPr>
        <xdr:cNvSpPr/>
      </xdr:nvSpPr>
      <xdr:spPr>
        <a:xfrm>
          <a:off x="1397000" y="695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11235</xdr:rowOff>
    </xdr:from>
    <xdr:ext cx="762000" cy="259045"/>
    <xdr:sp macro="" textlink="">
      <xdr:nvSpPr>
        <xdr:cNvPr id="97" name="テキスト ボックス 96">
          <a:extLst>
            <a:ext uri="{FF2B5EF4-FFF2-40B4-BE49-F238E27FC236}">
              <a16:creationId xmlns:a16="http://schemas.microsoft.com/office/drawing/2014/main" id="{F2010DC5-7ECF-47DB-ACFB-746ED74B6A9E}"/>
            </a:ext>
          </a:extLst>
        </xdr:cNvPr>
        <xdr:cNvSpPr txBox="1"/>
      </xdr:nvSpPr>
      <xdr:spPr>
        <a:xfrm>
          <a:off x="1066800" y="704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24D0DB45-7725-4634-8CDC-D3944B4E7104}"/>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4C18BE67-1467-41D4-9208-92478A2C0677}"/>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D7CB6AD1-5BD9-4ACE-AC33-94675E149CEB}"/>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DEDD2B77-F3AF-473C-A9D5-A7BF5FB27AE3}"/>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EADA3802-F26D-4C27-8F96-70B130915867}"/>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28E01654-300F-49F1-A02C-2FE5A227394B}"/>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7B27E402-0366-4002-9728-23E4CCD63E36}"/>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E24BD7E1-97CD-4A28-ABCA-12EF8260367B}"/>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7AE1FE65-4E1D-45A1-99A3-9B8BCCDA1511}"/>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500DCB57-296D-4C27-80D0-4880948E67D5}"/>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4D106CBE-5B70-4438-B132-BE6058D8F78B}"/>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96577D75-04EB-4628-96A6-5F2959388645}"/>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E4AD43DB-D4A4-4D0B-BC59-31322D0E91CB}"/>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昨年度対比で分母が計</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億減｛臨財債▲</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億）、経常一般財源歳入額が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386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億）｝減少し、分子である経常経費充当一般財源が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億増加したことにより経常収支比率が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今後においても、事業の選択と集中、事務事業の見直しにより事業費の抑制に努めていく。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99CE2B5C-CACC-4F54-AC8B-E5B939309F08}"/>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E5F00A1A-FF91-4F37-8DE5-2EBAC7795E5E}"/>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E2D3E344-E9F5-44FB-BAF3-D8EB6F8862E3}"/>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329CD0C9-4667-489C-BBA3-6C673D433B7E}"/>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7AEABDF4-1B19-4376-BB35-9ABD92A2266A}"/>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48A89193-3535-4FA9-B89A-D841EE644DC9}"/>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A8EFCC10-9761-4029-9C96-A5D4B8439FB8}"/>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25C3CCE-CD2C-4C1F-B0A1-00CD17BFF5E1}"/>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47C5FC62-D579-45B6-9EA1-1822BE0E2351}"/>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84535C47-198F-4DE5-AC02-19284A0264A8}"/>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63FDB63D-AD29-4F6E-BB3C-D707432B49AA}"/>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7208285D-FBEB-40FE-9D14-FD9473D3DD29}"/>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112395</xdr:rowOff>
    </xdr:from>
    <xdr:to>
      <xdr:col>23</xdr:col>
      <xdr:colOff>133350</xdr:colOff>
      <xdr:row>66</xdr:row>
      <xdr:rowOff>148907</xdr:rowOff>
    </xdr:to>
    <xdr:cxnSp macro="">
      <xdr:nvCxnSpPr>
        <xdr:cNvPr id="123" name="直線コネクタ 122">
          <a:extLst>
            <a:ext uri="{FF2B5EF4-FFF2-40B4-BE49-F238E27FC236}">
              <a16:creationId xmlns:a16="http://schemas.microsoft.com/office/drawing/2014/main" id="{F3006522-D36D-4C90-907C-D793D9922CD5}"/>
            </a:ext>
          </a:extLst>
        </xdr:cNvPr>
        <xdr:cNvCxnSpPr/>
      </xdr:nvCxnSpPr>
      <xdr:spPr>
        <a:xfrm flipV="1">
          <a:off x="4953000" y="10227945"/>
          <a:ext cx="0" cy="12366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120984</xdr:rowOff>
    </xdr:from>
    <xdr:ext cx="762000" cy="259045"/>
    <xdr:sp macro="" textlink="">
      <xdr:nvSpPr>
        <xdr:cNvPr id="124" name="財政構造の弾力性最小値テキスト">
          <a:extLst>
            <a:ext uri="{FF2B5EF4-FFF2-40B4-BE49-F238E27FC236}">
              <a16:creationId xmlns:a16="http://schemas.microsoft.com/office/drawing/2014/main" id="{13952943-96C6-415A-9D68-A9FF40377B7D}"/>
            </a:ext>
          </a:extLst>
        </xdr:cNvPr>
        <xdr:cNvSpPr txBox="1"/>
      </xdr:nvSpPr>
      <xdr:spPr>
        <a:xfrm>
          <a:off x="5041900" y="11436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148907</xdr:rowOff>
    </xdr:from>
    <xdr:to>
      <xdr:col>24</xdr:col>
      <xdr:colOff>12700</xdr:colOff>
      <xdr:row>66</xdr:row>
      <xdr:rowOff>148907</xdr:rowOff>
    </xdr:to>
    <xdr:cxnSp macro="">
      <xdr:nvCxnSpPr>
        <xdr:cNvPr id="125" name="直線コネクタ 124">
          <a:extLst>
            <a:ext uri="{FF2B5EF4-FFF2-40B4-BE49-F238E27FC236}">
              <a16:creationId xmlns:a16="http://schemas.microsoft.com/office/drawing/2014/main" id="{AF46D3DD-6070-4A54-91E3-681034BF08CC}"/>
            </a:ext>
          </a:extLst>
        </xdr:cNvPr>
        <xdr:cNvCxnSpPr/>
      </xdr:nvCxnSpPr>
      <xdr:spPr>
        <a:xfrm>
          <a:off x="4864100" y="11464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27322</xdr:rowOff>
    </xdr:from>
    <xdr:ext cx="762000" cy="259045"/>
    <xdr:sp macro="" textlink="">
      <xdr:nvSpPr>
        <xdr:cNvPr id="126" name="財政構造の弾力性最大値テキスト">
          <a:extLst>
            <a:ext uri="{FF2B5EF4-FFF2-40B4-BE49-F238E27FC236}">
              <a16:creationId xmlns:a16="http://schemas.microsoft.com/office/drawing/2014/main" id="{3613CAB9-17CA-4D36-991C-7C6FEB15381C}"/>
            </a:ext>
          </a:extLst>
        </xdr:cNvPr>
        <xdr:cNvSpPr txBox="1"/>
      </xdr:nvSpPr>
      <xdr:spPr>
        <a:xfrm>
          <a:off x="5041900" y="9971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112395</xdr:rowOff>
    </xdr:from>
    <xdr:to>
      <xdr:col>24</xdr:col>
      <xdr:colOff>12700</xdr:colOff>
      <xdr:row>59</xdr:row>
      <xdr:rowOff>112395</xdr:rowOff>
    </xdr:to>
    <xdr:cxnSp macro="">
      <xdr:nvCxnSpPr>
        <xdr:cNvPr id="127" name="直線コネクタ 126">
          <a:extLst>
            <a:ext uri="{FF2B5EF4-FFF2-40B4-BE49-F238E27FC236}">
              <a16:creationId xmlns:a16="http://schemas.microsoft.com/office/drawing/2014/main" id="{E3F7B7D2-F5C4-4664-8918-7637D4B39C85}"/>
            </a:ext>
          </a:extLst>
        </xdr:cNvPr>
        <xdr:cNvCxnSpPr/>
      </xdr:nvCxnSpPr>
      <xdr:spPr>
        <a:xfrm>
          <a:off x="4864100" y="10227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137478</xdr:rowOff>
    </xdr:from>
    <xdr:to>
      <xdr:col>23</xdr:col>
      <xdr:colOff>133350</xdr:colOff>
      <xdr:row>63</xdr:row>
      <xdr:rowOff>132397</xdr:rowOff>
    </xdr:to>
    <xdr:cxnSp macro="">
      <xdr:nvCxnSpPr>
        <xdr:cNvPr id="128" name="直線コネクタ 127">
          <a:extLst>
            <a:ext uri="{FF2B5EF4-FFF2-40B4-BE49-F238E27FC236}">
              <a16:creationId xmlns:a16="http://schemas.microsoft.com/office/drawing/2014/main" id="{2B7B045D-D090-4B11-9A12-EB223EDEEC27}"/>
            </a:ext>
          </a:extLst>
        </xdr:cNvPr>
        <xdr:cNvCxnSpPr/>
      </xdr:nvCxnSpPr>
      <xdr:spPr>
        <a:xfrm>
          <a:off x="4114800" y="10595928"/>
          <a:ext cx="838200" cy="337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142892</xdr:rowOff>
    </xdr:from>
    <xdr:ext cx="762000" cy="259045"/>
    <xdr:sp macro="" textlink="">
      <xdr:nvSpPr>
        <xdr:cNvPr id="129" name="財政構造の弾力性平均値テキスト">
          <a:extLst>
            <a:ext uri="{FF2B5EF4-FFF2-40B4-BE49-F238E27FC236}">
              <a16:creationId xmlns:a16="http://schemas.microsoft.com/office/drawing/2014/main" id="{6DFC3E67-C636-4CA7-91E9-C51C51C8CE05}"/>
            </a:ext>
          </a:extLst>
        </xdr:cNvPr>
        <xdr:cNvSpPr txBox="1"/>
      </xdr:nvSpPr>
      <xdr:spPr>
        <a:xfrm>
          <a:off x="5041900" y="10601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126365</xdr:rowOff>
    </xdr:from>
    <xdr:to>
      <xdr:col>23</xdr:col>
      <xdr:colOff>184150</xdr:colOff>
      <xdr:row>63</xdr:row>
      <xdr:rowOff>56515</xdr:rowOff>
    </xdr:to>
    <xdr:sp macro="" textlink="">
      <xdr:nvSpPr>
        <xdr:cNvPr id="130" name="フローチャート: 判断 129">
          <a:extLst>
            <a:ext uri="{FF2B5EF4-FFF2-40B4-BE49-F238E27FC236}">
              <a16:creationId xmlns:a16="http://schemas.microsoft.com/office/drawing/2014/main" id="{6C9FB3B3-340D-4A04-A215-95469C08C8B8}"/>
            </a:ext>
          </a:extLst>
        </xdr:cNvPr>
        <xdr:cNvSpPr/>
      </xdr:nvSpPr>
      <xdr:spPr>
        <a:xfrm>
          <a:off x="49022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137478</xdr:rowOff>
    </xdr:from>
    <xdr:to>
      <xdr:col>19</xdr:col>
      <xdr:colOff>133350</xdr:colOff>
      <xdr:row>65</xdr:row>
      <xdr:rowOff>97155</xdr:rowOff>
    </xdr:to>
    <xdr:cxnSp macro="">
      <xdr:nvCxnSpPr>
        <xdr:cNvPr id="131" name="直線コネクタ 130">
          <a:extLst>
            <a:ext uri="{FF2B5EF4-FFF2-40B4-BE49-F238E27FC236}">
              <a16:creationId xmlns:a16="http://schemas.microsoft.com/office/drawing/2014/main" id="{B5322663-91A6-4D8B-BB71-67A5EADACF07}"/>
            </a:ext>
          </a:extLst>
        </xdr:cNvPr>
        <xdr:cNvCxnSpPr/>
      </xdr:nvCxnSpPr>
      <xdr:spPr>
        <a:xfrm flipV="1">
          <a:off x="3225800" y="10595928"/>
          <a:ext cx="889000" cy="645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62547</xdr:rowOff>
    </xdr:from>
    <xdr:to>
      <xdr:col>19</xdr:col>
      <xdr:colOff>184150</xdr:colOff>
      <xdr:row>61</xdr:row>
      <xdr:rowOff>164147</xdr:rowOff>
    </xdr:to>
    <xdr:sp macro="" textlink="">
      <xdr:nvSpPr>
        <xdr:cNvPr id="132" name="フローチャート: 判断 131">
          <a:extLst>
            <a:ext uri="{FF2B5EF4-FFF2-40B4-BE49-F238E27FC236}">
              <a16:creationId xmlns:a16="http://schemas.microsoft.com/office/drawing/2014/main" id="{76FEB0E4-80A5-496C-8CC0-A2F8FF1533B4}"/>
            </a:ext>
          </a:extLst>
        </xdr:cNvPr>
        <xdr:cNvSpPr/>
      </xdr:nvSpPr>
      <xdr:spPr>
        <a:xfrm>
          <a:off x="4064000" y="1052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2874</xdr:rowOff>
    </xdr:from>
    <xdr:ext cx="736600" cy="259045"/>
    <xdr:sp macro="" textlink="">
      <xdr:nvSpPr>
        <xdr:cNvPr id="133" name="テキスト ボックス 132">
          <a:extLst>
            <a:ext uri="{FF2B5EF4-FFF2-40B4-BE49-F238E27FC236}">
              <a16:creationId xmlns:a16="http://schemas.microsoft.com/office/drawing/2014/main" id="{FC7B9EEB-4EAE-4083-A0AF-23389AA76880}"/>
            </a:ext>
          </a:extLst>
        </xdr:cNvPr>
        <xdr:cNvSpPr txBox="1"/>
      </xdr:nvSpPr>
      <xdr:spPr>
        <a:xfrm>
          <a:off x="3733800" y="10289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97155</xdr:rowOff>
    </xdr:from>
    <xdr:to>
      <xdr:col>15</xdr:col>
      <xdr:colOff>82550</xdr:colOff>
      <xdr:row>65</xdr:row>
      <xdr:rowOff>145415</xdr:rowOff>
    </xdr:to>
    <xdr:cxnSp macro="">
      <xdr:nvCxnSpPr>
        <xdr:cNvPr id="134" name="直線コネクタ 133">
          <a:extLst>
            <a:ext uri="{FF2B5EF4-FFF2-40B4-BE49-F238E27FC236}">
              <a16:creationId xmlns:a16="http://schemas.microsoft.com/office/drawing/2014/main" id="{0037FB5A-4F09-4621-A8F8-45746C7C3417}"/>
            </a:ext>
          </a:extLst>
        </xdr:cNvPr>
        <xdr:cNvCxnSpPr/>
      </xdr:nvCxnSpPr>
      <xdr:spPr>
        <a:xfrm flipV="1">
          <a:off x="2336800" y="11241405"/>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27305</xdr:rowOff>
    </xdr:from>
    <xdr:to>
      <xdr:col>15</xdr:col>
      <xdr:colOff>133350</xdr:colOff>
      <xdr:row>63</xdr:row>
      <xdr:rowOff>128905</xdr:rowOff>
    </xdr:to>
    <xdr:sp macro="" textlink="">
      <xdr:nvSpPr>
        <xdr:cNvPr id="135" name="フローチャート: 判断 134">
          <a:extLst>
            <a:ext uri="{FF2B5EF4-FFF2-40B4-BE49-F238E27FC236}">
              <a16:creationId xmlns:a16="http://schemas.microsoft.com/office/drawing/2014/main" id="{78AB7BCD-3C3C-42A0-A5F2-08018F957909}"/>
            </a:ext>
          </a:extLst>
        </xdr:cNvPr>
        <xdr:cNvSpPr/>
      </xdr:nvSpPr>
      <xdr:spPr>
        <a:xfrm>
          <a:off x="3175000" y="1082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139082</xdr:rowOff>
    </xdr:from>
    <xdr:ext cx="762000" cy="259045"/>
    <xdr:sp macro="" textlink="">
      <xdr:nvSpPr>
        <xdr:cNvPr id="136" name="テキスト ボックス 135">
          <a:extLst>
            <a:ext uri="{FF2B5EF4-FFF2-40B4-BE49-F238E27FC236}">
              <a16:creationId xmlns:a16="http://schemas.microsoft.com/office/drawing/2014/main" id="{8A529195-7051-4F60-8C31-76A4F54040AE}"/>
            </a:ext>
          </a:extLst>
        </xdr:cNvPr>
        <xdr:cNvSpPr txBox="1"/>
      </xdr:nvSpPr>
      <xdr:spPr>
        <a:xfrm>
          <a:off x="2844800" y="1059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109220</xdr:rowOff>
    </xdr:from>
    <xdr:to>
      <xdr:col>11</xdr:col>
      <xdr:colOff>31750</xdr:colOff>
      <xdr:row>65</xdr:row>
      <xdr:rowOff>145415</xdr:rowOff>
    </xdr:to>
    <xdr:cxnSp macro="">
      <xdr:nvCxnSpPr>
        <xdr:cNvPr id="137" name="直線コネクタ 136">
          <a:extLst>
            <a:ext uri="{FF2B5EF4-FFF2-40B4-BE49-F238E27FC236}">
              <a16:creationId xmlns:a16="http://schemas.microsoft.com/office/drawing/2014/main" id="{97ECFCDF-E766-4725-B176-15ABDC1760C3}"/>
            </a:ext>
          </a:extLst>
        </xdr:cNvPr>
        <xdr:cNvCxnSpPr/>
      </xdr:nvCxnSpPr>
      <xdr:spPr>
        <a:xfrm>
          <a:off x="1447800" y="1125347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9207</xdr:rowOff>
    </xdr:from>
    <xdr:to>
      <xdr:col>11</xdr:col>
      <xdr:colOff>82550</xdr:colOff>
      <xdr:row>63</xdr:row>
      <xdr:rowOff>110807</xdr:rowOff>
    </xdr:to>
    <xdr:sp macro="" textlink="">
      <xdr:nvSpPr>
        <xdr:cNvPr id="138" name="フローチャート: 判断 137">
          <a:extLst>
            <a:ext uri="{FF2B5EF4-FFF2-40B4-BE49-F238E27FC236}">
              <a16:creationId xmlns:a16="http://schemas.microsoft.com/office/drawing/2014/main" id="{18391E68-D78E-4EA7-A10F-5634AB98E5C1}"/>
            </a:ext>
          </a:extLst>
        </xdr:cNvPr>
        <xdr:cNvSpPr/>
      </xdr:nvSpPr>
      <xdr:spPr>
        <a:xfrm>
          <a:off x="2286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120984</xdr:rowOff>
    </xdr:from>
    <xdr:ext cx="762000" cy="259045"/>
    <xdr:sp macro="" textlink="">
      <xdr:nvSpPr>
        <xdr:cNvPr id="139" name="テキスト ボックス 138">
          <a:extLst>
            <a:ext uri="{FF2B5EF4-FFF2-40B4-BE49-F238E27FC236}">
              <a16:creationId xmlns:a16="http://schemas.microsoft.com/office/drawing/2014/main" id="{219ACFD4-892D-4139-AFE9-946381F482B7}"/>
            </a:ext>
          </a:extLst>
        </xdr:cNvPr>
        <xdr:cNvSpPr txBox="1"/>
      </xdr:nvSpPr>
      <xdr:spPr>
        <a:xfrm>
          <a:off x="1955800" y="1057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40" name="フローチャート: 判断 139">
          <a:extLst>
            <a:ext uri="{FF2B5EF4-FFF2-40B4-BE49-F238E27FC236}">
              <a16:creationId xmlns:a16="http://schemas.microsoft.com/office/drawing/2014/main" id="{AA41C8DE-14E1-4401-BA7A-DF0EE8F43BBB}"/>
            </a:ext>
          </a:extLst>
        </xdr:cNvPr>
        <xdr:cNvSpPr/>
      </xdr:nvSpPr>
      <xdr:spPr>
        <a:xfrm>
          <a:off x="1397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30497</xdr:rowOff>
    </xdr:from>
    <xdr:ext cx="762000" cy="259045"/>
    <xdr:sp macro="" textlink="">
      <xdr:nvSpPr>
        <xdr:cNvPr id="141" name="テキスト ボックス 140">
          <a:extLst>
            <a:ext uri="{FF2B5EF4-FFF2-40B4-BE49-F238E27FC236}">
              <a16:creationId xmlns:a16="http://schemas.microsoft.com/office/drawing/2014/main" id="{FDC77FC8-5F22-498D-9FBF-DEAB4F16A412}"/>
            </a:ext>
          </a:extLst>
        </xdr:cNvPr>
        <xdr:cNvSpPr txBox="1"/>
      </xdr:nvSpPr>
      <xdr:spPr>
        <a:xfrm>
          <a:off x="1066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8B7F6589-228C-4A96-AC04-7E80C45DFEE4}"/>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5E2DE01E-2A22-43E5-938E-D37EA2A06F8F}"/>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CA11AAC1-84D2-47E0-9AE3-66485452AA12}"/>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7CC5D9D2-B884-4D4E-9D8F-71FBF40BFA4E}"/>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5B6AFAB4-8A24-4F7B-87BB-B0B187544B11}"/>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81597</xdr:rowOff>
    </xdr:from>
    <xdr:to>
      <xdr:col>23</xdr:col>
      <xdr:colOff>184150</xdr:colOff>
      <xdr:row>64</xdr:row>
      <xdr:rowOff>11747</xdr:rowOff>
    </xdr:to>
    <xdr:sp macro="" textlink="">
      <xdr:nvSpPr>
        <xdr:cNvPr id="147" name="楕円 146">
          <a:extLst>
            <a:ext uri="{FF2B5EF4-FFF2-40B4-BE49-F238E27FC236}">
              <a16:creationId xmlns:a16="http://schemas.microsoft.com/office/drawing/2014/main" id="{71D9B24E-5F22-4B6F-9EDE-92CCE4142283}"/>
            </a:ext>
          </a:extLst>
        </xdr:cNvPr>
        <xdr:cNvSpPr/>
      </xdr:nvSpPr>
      <xdr:spPr>
        <a:xfrm>
          <a:off x="4902200" y="1088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53674</xdr:rowOff>
    </xdr:from>
    <xdr:ext cx="762000" cy="259045"/>
    <xdr:sp macro="" textlink="">
      <xdr:nvSpPr>
        <xdr:cNvPr id="148" name="財政構造の弾力性該当値テキスト">
          <a:extLst>
            <a:ext uri="{FF2B5EF4-FFF2-40B4-BE49-F238E27FC236}">
              <a16:creationId xmlns:a16="http://schemas.microsoft.com/office/drawing/2014/main" id="{D8F10510-BA3D-417F-BB26-257893641CF8}"/>
            </a:ext>
          </a:extLst>
        </xdr:cNvPr>
        <xdr:cNvSpPr txBox="1"/>
      </xdr:nvSpPr>
      <xdr:spPr>
        <a:xfrm>
          <a:off x="5041900" y="10855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86678</xdr:rowOff>
    </xdr:from>
    <xdr:to>
      <xdr:col>19</xdr:col>
      <xdr:colOff>184150</xdr:colOff>
      <xdr:row>62</xdr:row>
      <xdr:rowOff>16828</xdr:rowOff>
    </xdr:to>
    <xdr:sp macro="" textlink="">
      <xdr:nvSpPr>
        <xdr:cNvPr id="149" name="楕円 148">
          <a:extLst>
            <a:ext uri="{FF2B5EF4-FFF2-40B4-BE49-F238E27FC236}">
              <a16:creationId xmlns:a16="http://schemas.microsoft.com/office/drawing/2014/main" id="{5E0EF001-8530-4C18-96EF-63436AECD220}"/>
            </a:ext>
          </a:extLst>
        </xdr:cNvPr>
        <xdr:cNvSpPr/>
      </xdr:nvSpPr>
      <xdr:spPr>
        <a:xfrm>
          <a:off x="4064000" y="1054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1605</xdr:rowOff>
    </xdr:from>
    <xdr:ext cx="736600" cy="259045"/>
    <xdr:sp macro="" textlink="">
      <xdr:nvSpPr>
        <xdr:cNvPr id="150" name="テキスト ボックス 149">
          <a:extLst>
            <a:ext uri="{FF2B5EF4-FFF2-40B4-BE49-F238E27FC236}">
              <a16:creationId xmlns:a16="http://schemas.microsoft.com/office/drawing/2014/main" id="{CE852A9E-BB22-49AC-9671-3E947BF1F8D7}"/>
            </a:ext>
          </a:extLst>
        </xdr:cNvPr>
        <xdr:cNvSpPr txBox="1"/>
      </xdr:nvSpPr>
      <xdr:spPr>
        <a:xfrm>
          <a:off x="3733800" y="10631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46355</xdr:rowOff>
    </xdr:from>
    <xdr:to>
      <xdr:col>15</xdr:col>
      <xdr:colOff>133350</xdr:colOff>
      <xdr:row>65</xdr:row>
      <xdr:rowOff>147955</xdr:rowOff>
    </xdr:to>
    <xdr:sp macro="" textlink="">
      <xdr:nvSpPr>
        <xdr:cNvPr id="151" name="楕円 150">
          <a:extLst>
            <a:ext uri="{FF2B5EF4-FFF2-40B4-BE49-F238E27FC236}">
              <a16:creationId xmlns:a16="http://schemas.microsoft.com/office/drawing/2014/main" id="{F06ABB41-B3BE-4558-A76E-DF65B7170557}"/>
            </a:ext>
          </a:extLst>
        </xdr:cNvPr>
        <xdr:cNvSpPr/>
      </xdr:nvSpPr>
      <xdr:spPr>
        <a:xfrm>
          <a:off x="3175000" y="1119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132732</xdr:rowOff>
    </xdr:from>
    <xdr:ext cx="762000" cy="259045"/>
    <xdr:sp macro="" textlink="">
      <xdr:nvSpPr>
        <xdr:cNvPr id="152" name="テキスト ボックス 151">
          <a:extLst>
            <a:ext uri="{FF2B5EF4-FFF2-40B4-BE49-F238E27FC236}">
              <a16:creationId xmlns:a16="http://schemas.microsoft.com/office/drawing/2014/main" id="{33519872-E3D8-4BC3-9EE5-D843925EC55F}"/>
            </a:ext>
          </a:extLst>
        </xdr:cNvPr>
        <xdr:cNvSpPr txBox="1"/>
      </xdr:nvSpPr>
      <xdr:spPr>
        <a:xfrm>
          <a:off x="2844800" y="1127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94615</xdr:rowOff>
    </xdr:from>
    <xdr:to>
      <xdr:col>11</xdr:col>
      <xdr:colOff>82550</xdr:colOff>
      <xdr:row>66</xdr:row>
      <xdr:rowOff>24765</xdr:rowOff>
    </xdr:to>
    <xdr:sp macro="" textlink="">
      <xdr:nvSpPr>
        <xdr:cNvPr id="153" name="楕円 152">
          <a:extLst>
            <a:ext uri="{FF2B5EF4-FFF2-40B4-BE49-F238E27FC236}">
              <a16:creationId xmlns:a16="http://schemas.microsoft.com/office/drawing/2014/main" id="{2EE05B19-2F9D-42B6-8247-1C2E6D49A395}"/>
            </a:ext>
          </a:extLst>
        </xdr:cNvPr>
        <xdr:cNvSpPr/>
      </xdr:nvSpPr>
      <xdr:spPr>
        <a:xfrm>
          <a:off x="2286000" y="1123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9542</xdr:rowOff>
    </xdr:from>
    <xdr:ext cx="762000" cy="259045"/>
    <xdr:sp macro="" textlink="">
      <xdr:nvSpPr>
        <xdr:cNvPr id="154" name="テキスト ボックス 153">
          <a:extLst>
            <a:ext uri="{FF2B5EF4-FFF2-40B4-BE49-F238E27FC236}">
              <a16:creationId xmlns:a16="http://schemas.microsoft.com/office/drawing/2014/main" id="{DC3F0D73-07EE-42CC-B9EE-D0827FC530AB}"/>
            </a:ext>
          </a:extLst>
        </xdr:cNvPr>
        <xdr:cNvSpPr txBox="1"/>
      </xdr:nvSpPr>
      <xdr:spPr>
        <a:xfrm>
          <a:off x="1955800" y="1132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58420</xdr:rowOff>
    </xdr:from>
    <xdr:to>
      <xdr:col>7</xdr:col>
      <xdr:colOff>31750</xdr:colOff>
      <xdr:row>65</xdr:row>
      <xdr:rowOff>160020</xdr:rowOff>
    </xdr:to>
    <xdr:sp macro="" textlink="">
      <xdr:nvSpPr>
        <xdr:cNvPr id="155" name="楕円 154">
          <a:extLst>
            <a:ext uri="{FF2B5EF4-FFF2-40B4-BE49-F238E27FC236}">
              <a16:creationId xmlns:a16="http://schemas.microsoft.com/office/drawing/2014/main" id="{4EBCBC02-0E3F-4A94-8B9D-1123145E7B69}"/>
            </a:ext>
          </a:extLst>
        </xdr:cNvPr>
        <xdr:cNvSpPr/>
      </xdr:nvSpPr>
      <xdr:spPr>
        <a:xfrm>
          <a:off x="13970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144797</xdr:rowOff>
    </xdr:from>
    <xdr:ext cx="762000" cy="259045"/>
    <xdr:sp macro="" textlink="">
      <xdr:nvSpPr>
        <xdr:cNvPr id="156" name="テキスト ボックス 155">
          <a:extLst>
            <a:ext uri="{FF2B5EF4-FFF2-40B4-BE49-F238E27FC236}">
              <a16:creationId xmlns:a16="http://schemas.microsoft.com/office/drawing/2014/main" id="{A8018ACB-C33E-4069-BB0C-41B1D59BB48E}"/>
            </a:ext>
          </a:extLst>
        </xdr:cNvPr>
        <xdr:cNvSpPr txBox="1"/>
      </xdr:nvSpPr>
      <xdr:spPr>
        <a:xfrm>
          <a:off x="1066800" y="1128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649343C1-80A5-4D55-AE20-5A29E4B08004}"/>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DA93EF6E-B439-4FAA-B2E6-3A4DEBE638DA}"/>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8DCF48C3-7169-4CB4-80DD-C2776DE469A2}"/>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[154,902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AEAEB1A-1274-4221-B4DB-5F56C3696E1F}"/>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AE5ACB07-6198-452B-B882-23D1637DBBD1}"/>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2D291B39-B6AE-4C89-B0AE-8746D316E83C}"/>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C285178C-BDD1-4014-ACB0-70B274C7460A}"/>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883CACAD-4FC5-4E56-9CF2-8D679A0EA083}"/>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813A952C-3678-4AC2-996A-FD1503E0D705}"/>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4A57849A-C3DE-4ADA-B3FB-6AB91B3505D7}"/>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5EF37FB2-8524-418C-AC3B-26C42B653518}"/>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39E05BB-F3C7-4AA2-8CDC-7B763630F85D}"/>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1D6C5A4-425E-426E-98B2-554C2F08AF9C}"/>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消防業務について、広い市域の多くを一部事務組合によらず直接運営しているため、人件費が類似団体平均を大きく上回っている。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また、物価高騰対策にかかる費用の増等により、物件費は前年度に引き続き増加している。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今後も引き続き、適正な職員配置による人件費の抑制に努めるとともに、事業の選択や公共施設の統廃合の推進などにより物件費の削減を図っていく。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F64B487-486D-4D07-9C2B-B73F68CD4F43}"/>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CAF00459-8F80-4956-B9EF-545415401064}"/>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603369FD-1EE6-4CFD-B618-61228F0770A3}"/>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a:extLst>
            <a:ext uri="{FF2B5EF4-FFF2-40B4-BE49-F238E27FC236}">
              <a16:creationId xmlns:a16="http://schemas.microsoft.com/office/drawing/2014/main" id="{8BD1EF00-893A-42D8-94BC-352AB3339844}"/>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a:extLst>
            <a:ext uri="{FF2B5EF4-FFF2-40B4-BE49-F238E27FC236}">
              <a16:creationId xmlns:a16="http://schemas.microsoft.com/office/drawing/2014/main" id="{9F1A63E9-3C1D-47E9-951C-B07756C16942}"/>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a:extLst>
            <a:ext uri="{FF2B5EF4-FFF2-40B4-BE49-F238E27FC236}">
              <a16:creationId xmlns:a16="http://schemas.microsoft.com/office/drawing/2014/main" id="{4EE9D8AD-0487-491F-9111-BF4C7FDCFE79}"/>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a:extLst>
            <a:ext uri="{FF2B5EF4-FFF2-40B4-BE49-F238E27FC236}">
              <a16:creationId xmlns:a16="http://schemas.microsoft.com/office/drawing/2014/main" id="{AA365A93-FD79-4AF9-A1EF-50CA5003E177}"/>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a:extLst>
            <a:ext uri="{FF2B5EF4-FFF2-40B4-BE49-F238E27FC236}">
              <a16:creationId xmlns:a16="http://schemas.microsoft.com/office/drawing/2014/main" id="{D4B98C2C-DA31-492A-A17E-B5A072E79097}"/>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a:extLst>
            <a:ext uri="{FF2B5EF4-FFF2-40B4-BE49-F238E27FC236}">
              <a16:creationId xmlns:a16="http://schemas.microsoft.com/office/drawing/2014/main" id="{4ECAC1E4-4327-4EFC-BAFA-27F9B9171443}"/>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a:extLst>
            <a:ext uri="{FF2B5EF4-FFF2-40B4-BE49-F238E27FC236}">
              <a16:creationId xmlns:a16="http://schemas.microsoft.com/office/drawing/2014/main" id="{C8A1474B-1772-488E-8800-ED04D5864728}"/>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a:extLst>
            <a:ext uri="{FF2B5EF4-FFF2-40B4-BE49-F238E27FC236}">
              <a16:creationId xmlns:a16="http://schemas.microsoft.com/office/drawing/2014/main" id="{1EB89223-6C3A-4613-89F2-46A942C1AD29}"/>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a:extLst>
            <a:ext uri="{FF2B5EF4-FFF2-40B4-BE49-F238E27FC236}">
              <a16:creationId xmlns:a16="http://schemas.microsoft.com/office/drawing/2014/main" id="{43601AC8-F5DC-4794-B9B8-43B3698D7F54}"/>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a:extLst>
            <a:ext uri="{FF2B5EF4-FFF2-40B4-BE49-F238E27FC236}">
              <a16:creationId xmlns:a16="http://schemas.microsoft.com/office/drawing/2014/main" id="{6CFDB747-BED8-4BF5-B1CB-7F178F4BD132}"/>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a:extLst>
            <a:ext uri="{FF2B5EF4-FFF2-40B4-BE49-F238E27FC236}">
              <a16:creationId xmlns:a16="http://schemas.microsoft.com/office/drawing/2014/main" id="{85F38B17-10C1-4F3A-BCDC-1A2B37DCA6F1}"/>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a:extLst>
            <a:ext uri="{FF2B5EF4-FFF2-40B4-BE49-F238E27FC236}">
              <a16:creationId xmlns:a16="http://schemas.microsoft.com/office/drawing/2014/main" id="{6F326E64-842F-4EFF-9841-B7A9EFE575E2}"/>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8AC907B6-9166-4AC8-92F7-B45F03712DA5}"/>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3551DE3E-98A3-443F-91FA-74FFD9F99B7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A4748D9E-A698-4D9B-A051-DE48C77B3CD9}"/>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73578</xdr:rowOff>
    </xdr:from>
    <xdr:to>
      <xdr:col>23</xdr:col>
      <xdr:colOff>133350</xdr:colOff>
      <xdr:row>89</xdr:row>
      <xdr:rowOff>493</xdr:rowOff>
    </xdr:to>
    <xdr:cxnSp macro="">
      <xdr:nvCxnSpPr>
        <xdr:cNvPr id="188" name="直線コネクタ 187">
          <a:extLst>
            <a:ext uri="{FF2B5EF4-FFF2-40B4-BE49-F238E27FC236}">
              <a16:creationId xmlns:a16="http://schemas.microsoft.com/office/drawing/2014/main" id="{01F3C50F-DCCC-44F8-AB13-716B05991C81}"/>
            </a:ext>
          </a:extLst>
        </xdr:cNvPr>
        <xdr:cNvCxnSpPr/>
      </xdr:nvCxnSpPr>
      <xdr:spPr>
        <a:xfrm flipV="1">
          <a:off x="4953000" y="13789578"/>
          <a:ext cx="0" cy="14699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144020</xdr:rowOff>
    </xdr:from>
    <xdr:ext cx="762000" cy="259045"/>
    <xdr:sp macro="" textlink="">
      <xdr:nvSpPr>
        <xdr:cNvPr id="189" name="人件費・物件費等の状況最小値テキスト">
          <a:extLst>
            <a:ext uri="{FF2B5EF4-FFF2-40B4-BE49-F238E27FC236}">
              <a16:creationId xmlns:a16="http://schemas.microsoft.com/office/drawing/2014/main" id="{5D9C1899-8838-4A5F-A62D-F60260EB370F}"/>
            </a:ext>
          </a:extLst>
        </xdr:cNvPr>
        <xdr:cNvSpPr txBox="1"/>
      </xdr:nvSpPr>
      <xdr:spPr>
        <a:xfrm>
          <a:off x="5041900" y="1523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493</xdr:rowOff>
    </xdr:from>
    <xdr:to>
      <xdr:col>24</xdr:col>
      <xdr:colOff>12700</xdr:colOff>
      <xdr:row>89</xdr:row>
      <xdr:rowOff>493</xdr:rowOff>
    </xdr:to>
    <xdr:cxnSp macro="">
      <xdr:nvCxnSpPr>
        <xdr:cNvPr id="190" name="直線コネクタ 189">
          <a:extLst>
            <a:ext uri="{FF2B5EF4-FFF2-40B4-BE49-F238E27FC236}">
              <a16:creationId xmlns:a16="http://schemas.microsoft.com/office/drawing/2014/main" id="{BD83EB37-8D5E-4112-985A-B288CF503A68}"/>
            </a:ext>
          </a:extLst>
        </xdr:cNvPr>
        <xdr:cNvCxnSpPr/>
      </xdr:nvCxnSpPr>
      <xdr:spPr>
        <a:xfrm>
          <a:off x="4864100" y="15259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159955</xdr:rowOff>
    </xdr:from>
    <xdr:ext cx="762000" cy="259045"/>
    <xdr:sp macro="" textlink="">
      <xdr:nvSpPr>
        <xdr:cNvPr id="191" name="人件費・物件費等の状況最大値テキスト">
          <a:extLst>
            <a:ext uri="{FF2B5EF4-FFF2-40B4-BE49-F238E27FC236}">
              <a16:creationId xmlns:a16="http://schemas.microsoft.com/office/drawing/2014/main" id="{DE512B76-3DE0-4AF8-861C-B284C16AEED0}"/>
            </a:ext>
          </a:extLst>
        </xdr:cNvPr>
        <xdr:cNvSpPr txBox="1"/>
      </xdr:nvSpPr>
      <xdr:spPr>
        <a:xfrm>
          <a:off x="5041900" y="13533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73578</xdr:rowOff>
    </xdr:from>
    <xdr:to>
      <xdr:col>24</xdr:col>
      <xdr:colOff>12700</xdr:colOff>
      <xdr:row>80</xdr:row>
      <xdr:rowOff>73578</xdr:rowOff>
    </xdr:to>
    <xdr:cxnSp macro="">
      <xdr:nvCxnSpPr>
        <xdr:cNvPr id="192" name="直線コネクタ 191">
          <a:extLst>
            <a:ext uri="{FF2B5EF4-FFF2-40B4-BE49-F238E27FC236}">
              <a16:creationId xmlns:a16="http://schemas.microsoft.com/office/drawing/2014/main" id="{3C8CAEA0-33E6-42B6-BFA9-C3A80D649BB2}"/>
            </a:ext>
          </a:extLst>
        </xdr:cNvPr>
        <xdr:cNvCxnSpPr/>
      </xdr:nvCxnSpPr>
      <xdr:spPr>
        <a:xfrm>
          <a:off x="4864100" y="13789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36835</xdr:rowOff>
    </xdr:from>
    <xdr:to>
      <xdr:col>23</xdr:col>
      <xdr:colOff>133350</xdr:colOff>
      <xdr:row>85</xdr:row>
      <xdr:rowOff>116239</xdr:rowOff>
    </xdr:to>
    <xdr:cxnSp macro="">
      <xdr:nvCxnSpPr>
        <xdr:cNvPr id="193" name="直線コネクタ 192">
          <a:extLst>
            <a:ext uri="{FF2B5EF4-FFF2-40B4-BE49-F238E27FC236}">
              <a16:creationId xmlns:a16="http://schemas.microsoft.com/office/drawing/2014/main" id="{1C1C954D-1D39-4902-9841-F0FF32B826CD}"/>
            </a:ext>
          </a:extLst>
        </xdr:cNvPr>
        <xdr:cNvCxnSpPr/>
      </xdr:nvCxnSpPr>
      <xdr:spPr>
        <a:xfrm>
          <a:off x="4114800" y="14610085"/>
          <a:ext cx="838200" cy="79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98249</xdr:rowOff>
    </xdr:from>
    <xdr:ext cx="762000" cy="259045"/>
    <xdr:sp macro="" textlink="">
      <xdr:nvSpPr>
        <xdr:cNvPr id="194" name="人件費・物件費等の状況平均値テキスト">
          <a:extLst>
            <a:ext uri="{FF2B5EF4-FFF2-40B4-BE49-F238E27FC236}">
              <a16:creationId xmlns:a16="http://schemas.microsoft.com/office/drawing/2014/main" id="{4B11A01F-E613-4CDC-94A9-F5946D9340A3}"/>
            </a:ext>
          </a:extLst>
        </xdr:cNvPr>
        <xdr:cNvSpPr txBox="1"/>
      </xdr:nvSpPr>
      <xdr:spPr>
        <a:xfrm>
          <a:off x="5041900" y="14157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81722</xdr:rowOff>
    </xdr:from>
    <xdr:to>
      <xdr:col>23</xdr:col>
      <xdr:colOff>184150</xdr:colOff>
      <xdr:row>84</xdr:row>
      <xdr:rowOff>11872</xdr:rowOff>
    </xdr:to>
    <xdr:sp macro="" textlink="">
      <xdr:nvSpPr>
        <xdr:cNvPr id="195" name="フローチャート: 判断 194">
          <a:extLst>
            <a:ext uri="{FF2B5EF4-FFF2-40B4-BE49-F238E27FC236}">
              <a16:creationId xmlns:a16="http://schemas.microsoft.com/office/drawing/2014/main" id="{E6D04186-02FF-4B38-8A28-A1F64B5C1418}"/>
            </a:ext>
          </a:extLst>
        </xdr:cNvPr>
        <xdr:cNvSpPr/>
      </xdr:nvSpPr>
      <xdr:spPr>
        <a:xfrm>
          <a:off x="4902200" y="1431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101234</xdr:rowOff>
    </xdr:from>
    <xdr:to>
      <xdr:col>19</xdr:col>
      <xdr:colOff>133350</xdr:colOff>
      <xdr:row>85</xdr:row>
      <xdr:rowOff>36835</xdr:rowOff>
    </xdr:to>
    <xdr:cxnSp macro="">
      <xdr:nvCxnSpPr>
        <xdr:cNvPr id="196" name="直線コネクタ 195">
          <a:extLst>
            <a:ext uri="{FF2B5EF4-FFF2-40B4-BE49-F238E27FC236}">
              <a16:creationId xmlns:a16="http://schemas.microsoft.com/office/drawing/2014/main" id="{A1B2C7E8-AA56-4083-903F-1F7B38078CD4}"/>
            </a:ext>
          </a:extLst>
        </xdr:cNvPr>
        <xdr:cNvCxnSpPr/>
      </xdr:nvCxnSpPr>
      <xdr:spPr>
        <a:xfrm>
          <a:off x="3225800" y="14503034"/>
          <a:ext cx="889000" cy="10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16140</xdr:rowOff>
    </xdr:from>
    <xdr:to>
      <xdr:col>19</xdr:col>
      <xdr:colOff>184150</xdr:colOff>
      <xdr:row>83</xdr:row>
      <xdr:rowOff>117740</xdr:rowOff>
    </xdr:to>
    <xdr:sp macro="" textlink="">
      <xdr:nvSpPr>
        <xdr:cNvPr id="197" name="フローチャート: 判断 196">
          <a:extLst>
            <a:ext uri="{FF2B5EF4-FFF2-40B4-BE49-F238E27FC236}">
              <a16:creationId xmlns:a16="http://schemas.microsoft.com/office/drawing/2014/main" id="{9FB789B9-2804-45C0-8C9B-EBAD01D9D1E9}"/>
            </a:ext>
          </a:extLst>
        </xdr:cNvPr>
        <xdr:cNvSpPr/>
      </xdr:nvSpPr>
      <xdr:spPr>
        <a:xfrm>
          <a:off x="4064000" y="1424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127917</xdr:rowOff>
    </xdr:from>
    <xdr:ext cx="736600" cy="259045"/>
    <xdr:sp macro="" textlink="">
      <xdr:nvSpPr>
        <xdr:cNvPr id="198" name="テキスト ボックス 197">
          <a:extLst>
            <a:ext uri="{FF2B5EF4-FFF2-40B4-BE49-F238E27FC236}">
              <a16:creationId xmlns:a16="http://schemas.microsoft.com/office/drawing/2014/main" id="{C7014320-D7C1-4B47-B3CC-9A9672FAFF0E}"/>
            </a:ext>
          </a:extLst>
        </xdr:cNvPr>
        <xdr:cNvSpPr txBox="1"/>
      </xdr:nvSpPr>
      <xdr:spPr>
        <a:xfrm>
          <a:off x="3733800" y="14015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124681</xdr:rowOff>
    </xdr:from>
    <xdr:to>
      <xdr:col>15</xdr:col>
      <xdr:colOff>82550</xdr:colOff>
      <xdr:row>84</xdr:row>
      <xdr:rowOff>101234</xdr:rowOff>
    </xdr:to>
    <xdr:cxnSp macro="">
      <xdr:nvCxnSpPr>
        <xdr:cNvPr id="199" name="直線コネクタ 198">
          <a:extLst>
            <a:ext uri="{FF2B5EF4-FFF2-40B4-BE49-F238E27FC236}">
              <a16:creationId xmlns:a16="http://schemas.microsoft.com/office/drawing/2014/main" id="{7BF0847A-03B1-4881-B193-C9D0D3705E97}"/>
            </a:ext>
          </a:extLst>
        </xdr:cNvPr>
        <xdr:cNvCxnSpPr/>
      </xdr:nvCxnSpPr>
      <xdr:spPr>
        <a:xfrm>
          <a:off x="2336800" y="14355031"/>
          <a:ext cx="889000" cy="148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50774</xdr:rowOff>
    </xdr:from>
    <xdr:to>
      <xdr:col>15</xdr:col>
      <xdr:colOff>133350</xdr:colOff>
      <xdr:row>82</xdr:row>
      <xdr:rowOff>152374</xdr:rowOff>
    </xdr:to>
    <xdr:sp macro="" textlink="">
      <xdr:nvSpPr>
        <xdr:cNvPr id="200" name="フローチャート: 判断 199">
          <a:extLst>
            <a:ext uri="{FF2B5EF4-FFF2-40B4-BE49-F238E27FC236}">
              <a16:creationId xmlns:a16="http://schemas.microsoft.com/office/drawing/2014/main" id="{4E0F6464-1417-4EE0-B406-E87BF75E0EED}"/>
            </a:ext>
          </a:extLst>
        </xdr:cNvPr>
        <xdr:cNvSpPr/>
      </xdr:nvSpPr>
      <xdr:spPr>
        <a:xfrm>
          <a:off x="3175000" y="1410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162551</xdr:rowOff>
    </xdr:from>
    <xdr:ext cx="762000" cy="259045"/>
    <xdr:sp macro="" textlink="">
      <xdr:nvSpPr>
        <xdr:cNvPr id="201" name="テキスト ボックス 200">
          <a:extLst>
            <a:ext uri="{FF2B5EF4-FFF2-40B4-BE49-F238E27FC236}">
              <a16:creationId xmlns:a16="http://schemas.microsoft.com/office/drawing/2014/main" id="{D6638092-BA6D-4288-B7A5-7ACBD74359FC}"/>
            </a:ext>
          </a:extLst>
        </xdr:cNvPr>
        <xdr:cNvSpPr txBox="1"/>
      </xdr:nvSpPr>
      <xdr:spPr>
        <a:xfrm>
          <a:off x="2844800" y="13878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124681</xdr:rowOff>
    </xdr:from>
    <xdr:to>
      <xdr:col>11</xdr:col>
      <xdr:colOff>31750</xdr:colOff>
      <xdr:row>83</xdr:row>
      <xdr:rowOff>129403</xdr:rowOff>
    </xdr:to>
    <xdr:cxnSp macro="">
      <xdr:nvCxnSpPr>
        <xdr:cNvPr id="202" name="直線コネクタ 201">
          <a:extLst>
            <a:ext uri="{FF2B5EF4-FFF2-40B4-BE49-F238E27FC236}">
              <a16:creationId xmlns:a16="http://schemas.microsoft.com/office/drawing/2014/main" id="{CD086E85-43F1-4CDF-866E-DDE562ADC531}"/>
            </a:ext>
          </a:extLst>
        </xdr:cNvPr>
        <xdr:cNvCxnSpPr/>
      </xdr:nvCxnSpPr>
      <xdr:spPr>
        <a:xfrm flipV="1">
          <a:off x="1447800" y="14355031"/>
          <a:ext cx="889000" cy="4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102298</xdr:rowOff>
    </xdr:from>
    <xdr:to>
      <xdr:col>11</xdr:col>
      <xdr:colOff>82550</xdr:colOff>
      <xdr:row>82</xdr:row>
      <xdr:rowOff>32448</xdr:rowOff>
    </xdr:to>
    <xdr:sp macro="" textlink="">
      <xdr:nvSpPr>
        <xdr:cNvPr id="203" name="フローチャート: 判断 202">
          <a:extLst>
            <a:ext uri="{FF2B5EF4-FFF2-40B4-BE49-F238E27FC236}">
              <a16:creationId xmlns:a16="http://schemas.microsoft.com/office/drawing/2014/main" id="{BEFED400-AADE-495C-AF31-A0941317927E}"/>
            </a:ext>
          </a:extLst>
        </xdr:cNvPr>
        <xdr:cNvSpPr/>
      </xdr:nvSpPr>
      <xdr:spPr>
        <a:xfrm>
          <a:off x="2286000" y="1398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42625</xdr:rowOff>
    </xdr:from>
    <xdr:ext cx="762000" cy="259045"/>
    <xdr:sp macro="" textlink="">
      <xdr:nvSpPr>
        <xdr:cNvPr id="204" name="テキスト ボックス 203">
          <a:extLst>
            <a:ext uri="{FF2B5EF4-FFF2-40B4-BE49-F238E27FC236}">
              <a16:creationId xmlns:a16="http://schemas.microsoft.com/office/drawing/2014/main" id="{CD2D9075-24A2-4068-9918-45B3321C0CCA}"/>
            </a:ext>
          </a:extLst>
        </xdr:cNvPr>
        <xdr:cNvSpPr txBox="1"/>
      </xdr:nvSpPr>
      <xdr:spPr>
        <a:xfrm>
          <a:off x="1955800" y="13758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31855</xdr:rowOff>
    </xdr:from>
    <xdr:to>
      <xdr:col>7</xdr:col>
      <xdr:colOff>31750</xdr:colOff>
      <xdr:row>81</xdr:row>
      <xdr:rowOff>133455</xdr:rowOff>
    </xdr:to>
    <xdr:sp macro="" textlink="">
      <xdr:nvSpPr>
        <xdr:cNvPr id="205" name="フローチャート: 判断 204">
          <a:extLst>
            <a:ext uri="{FF2B5EF4-FFF2-40B4-BE49-F238E27FC236}">
              <a16:creationId xmlns:a16="http://schemas.microsoft.com/office/drawing/2014/main" id="{8CC6D67F-3EFF-4706-A6E8-D634668C8C74}"/>
            </a:ext>
          </a:extLst>
        </xdr:cNvPr>
        <xdr:cNvSpPr/>
      </xdr:nvSpPr>
      <xdr:spPr>
        <a:xfrm>
          <a:off x="1397000" y="1391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143632</xdr:rowOff>
    </xdr:from>
    <xdr:ext cx="762000" cy="259045"/>
    <xdr:sp macro="" textlink="">
      <xdr:nvSpPr>
        <xdr:cNvPr id="206" name="テキスト ボックス 205">
          <a:extLst>
            <a:ext uri="{FF2B5EF4-FFF2-40B4-BE49-F238E27FC236}">
              <a16:creationId xmlns:a16="http://schemas.microsoft.com/office/drawing/2014/main" id="{30B9D940-D8A1-44A1-B543-FF0757749C8A}"/>
            </a:ext>
          </a:extLst>
        </xdr:cNvPr>
        <xdr:cNvSpPr txBox="1"/>
      </xdr:nvSpPr>
      <xdr:spPr>
        <a:xfrm>
          <a:off x="1066800" y="1368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3CF1CBFE-B082-4C78-8EC6-2A07D2B191C8}"/>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FEF19F53-0D5E-4EEA-8402-06B05F2D958A}"/>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A7BAFE81-1C40-477B-B18C-8379D77C5804}"/>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6A240C3F-D086-4A86-87B0-FD13F217A523}"/>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37F2B1AB-24A0-460C-A027-2C70E643B33B}"/>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65439</xdr:rowOff>
    </xdr:from>
    <xdr:to>
      <xdr:col>23</xdr:col>
      <xdr:colOff>184150</xdr:colOff>
      <xdr:row>85</xdr:row>
      <xdr:rowOff>167039</xdr:rowOff>
    </xdr:to>
    <xdr:sp macro="" textlink="">
      <xdr:nvSpPr>
        <xdr:cNvPr id="212" name="楕円 211">
          <a:extLst>
            <a:ext uri="{FF2B5EF4-FFF2-40B4-BE49-F238E27FC236}">
              <a16:creationId xmlns:a16="http://schemas.microsoft.com/office/drawing/2014/main" id="{F3A14B08-19C1-4125-A353-62E32A1E9DCD}"/>
            </a:ext>
          </a:extLst>
        </xdr:cNvPr>
        <xdr:cNvSpPr/>
      </xdr:nvSpPr>
      <xdr:spPr>
        <a:xfrm>
          <a:off x="4902200" y="1463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37516</xdr:rowOff>
    </xdr:from>
    <xdr:ext cx="762000" cy="259045"/>
    <xdr:sp macro="" textlink="">
      <xdr:nvSpPr>
        <xdr:cNvPr id="213" name="人件費・物件費等の状況該当値テキスト">
          <a:extLst>
            <a:ext uri="{FF2B5EF4-FFF2-40B4-BE49-F238E27FC236}">
              <a16:creationId xmlns:a16="http://schemas.microsoft.com/office/drawing/2014/main" id="{E391B803-D084-4156-B606-2EFB1579B840}"/>
            </a:ext>
          </a:extLst>
        </xdr:cNvPr>
        <xdr:cNvSpPr txBox="1"/>
      </xdr:nvSpPr>
      <xdr:spPr>
        <a:xfrm>
          <a:off x="5041900" y="14610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157485</xdr:rowOff>
    </xdr:from>
    <xdr:to>
      <xdr:col>19</xdr:col>
      <xdr:colOff>184150</xdr:colOff>
      <xdr:row>85</xdr:row>
      <xdr:rowOff>87635</xdr:rowOff>
    </xdr:to>
    <xdr:sp macro="" textlink="">
      <xdr:nvSpPr>
        <xdr:cNvPr id="214" name="楕円 213">
          <a:extLst>
            <a:ext uri="{FF2B5EF4-FFF2-40B4-BE49-F238E27FC236}">
              <a16:creationId xmlns:a16="http://schemas.microsoft.com/office/drawing/2014/main" id="{4E548DE6-0396-4F74-916E-9520B403D79C}"/>
            </a:ext>
          </a:extLst>
        </xdr:cNvPr>
        <xdr:cNvSpPr/>
      </xdr:nvSpPr>
      <xdr:spPr>
        <a:xfrm>
          <a:off x="4064000" y="1455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72412</xdr:rowOff>
    </xdr:from>
    <xdr:ext cx="736600" cy="259045"/>
    <xdr:sp macro="" textlink="">
      <xdr:nvSpPr>
        <xdr:cNvPr id="215" name="テキスト ボックス 214">
          <a:extLst>
            <a:ext uri="{FF2B5EF4-FFF2-40B4-BE49-F238E27FC236}">
              <a16:creationId xmlns:a16="http://schemas.microsoft.com/office/drawing/2014/main" id="{06098D89-A561-4828-82D0-A7220017D8E9}"/>
            </a:ext>
          </a:extLst>
        </xdr:cNvPr>
        <xdr:cNvSpPr txBox="1"/>
      </xdr:nvSpPr>
      <xdr:spPr>
        <a:xfrm>
          <a:off x="3733800" y="14645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50434</xdr:rowOff>
    </xdr:from>
    <xdr:to>
      <xdr:col>15</xdr:col>
      <xdr:colOff>133350</xdr:colOff>
      <xdr:row>84</xdr:row>
      <xdr:rowOff>152034</xdr:rowOff>
    </xdr:to>
    <xdr:sp macro="" textlink="">
      <xdr:nvSpPr>
        <xdr:cNvPr id="216" name="楕円 215">
          <a:extLst>
            <a:ext uri="{FF2B5EF4-FFF2-40B4-BE49-F238E27FC236}">
              <a16:creationId xmlns:a16="http://schemas.microsoft.com/office/drawing/2014/main" id="{CA4739E4-93F1-46CC-8E09-3AA0C1BC80E0}"/>
            </a:ext>
          </a:extLst>
        </xdr:cNvPr>
        <xdr:cNvSpPr/>
      </xdr:nvSpPr>
      <xdr:spPr>
        <a:xfrm>
          <a:off x="3175000" y="1445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136811</xdr:rowOff>
    </xdr:from>
    <xdr:ext cx="762000" cy="259045"/>
    <xdr:sp macro="" textlink="">
      <xdr:nvSpPr>
        <xdr:cNvPr id="217" name="テキスト ボックス 216">
          <a:extLst>
            <a:ext uri="{FF2B5EF4-FFF2-40B4-BE49-F238E27FC236}">
              <a16:creationId xmlns:a16="http://schemas.microsoft.com/office/drawing/2014/main" id="{F16401F4-AF21-4D85-A567-826FF72B82C6}"/>
            </a:ext>
          </a:extLst>
        </xdr:cNvPr>
        <xdr:cNvSpPr txBox="1"/>
      </xdr:nvSpPr>
      <xdr:spPr>
        <a:xfrm>
          <a:off x="2844800" y="14538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73881</xdr:rowOff>
    </xdr:from>
    <xdr:to>
      <xdr:col>11</xdr:col>
      <xdr:colOff>82550</xdr:colOff>
      <xdr:row>84</xdr:row>
      <xdr:rowOff>4031</xdr:rowOff>
    </xdr:to>
    <xdr:sp macro="" textlink="">
      <xdr:nvSpPr>
        <xdr:cNvPr id="218" name="楕円 217">
          <a:extLst>
            <a:ext uri="{FF2B5EF4-FFF2-40B4-BE49-F238E27FC236}">
              <a16:creationId xmlns:a16="http://schemas.microsoft.com/office/drawing/2014/main" id="{5AEA1EB3-A00F-4D8E-A34C-5C92A62B4A65}"/>
            </a:ext>
          </a:extLst>
        </xdr:cNvPr>
        <xdr:cNvSpPr/>
      </xdr:nvSpPr>
      <xdr:spPr>
        <a:xfrm>
          <a:off x="2286000" y="1430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160258</xdr:rowOff>
    </xdr:from>
    <xdr:ext cx="762000" cy="259045"/>
    <xdr:sp macro="" textlink="">
      <xdr:nvSpPr>
        <xdr:cNvPr id="219" name="テキスト ボックス 218">
          <a:extLst>
            <a:ext uri="{FF2B5EF4-FFF2-40B4-BE49-F238E27FC236}">
              <a16:creationId xmlns:a16="http://schemas.microsoft.com/office/drawing/2014/main" id="{D23B8D03-F7C0-41E7-87BB-AFF1DD089110}"/>
            </a:ext>
          </a:extLst>
        </xdr:cNvPr>
        <xdr:cNvSpPr txBox="1"/>
      </xdr:nvSpPr>
      <xdr:spPr>
        <a:xfrm>
          <a:off x="1955800" y="14390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78603</xdr:rowOff>
    </xdr:from>
    <xdr:to>
      <xdr:col>7</xdr:col>
      <xdr:colOff>31750</xdr:colOff>
      <xdr:row>84</xdr:row>
      <xdr:rowOff>8753</xdr:rowOff>
    </xdr:to>
    <xdr:sp macro="" textlink="">
      <xdr:nvSpPr>
        <xdr:cNvPr id="220" name="楕円 219">
          <a:extLst>
            <a:ext uri="{FF2B5EF4-FFF2-40B4-BE49-F238E27FC236}">
              <a16:creationId xmlns:a16="http://schemas.microsoft.com/office/drawing/2014/main" id="{0E0D2EA6-B195-4F01-B7C5-A41627579086}"/>
            </a:ext>
          </a:extLst>
        </xdr:cNvPr>
        <xdr:cNvSpPr/>
      </xdr:nvSpPr>
      <xdr:spPr>
        <a:xfrm>
          <a:off x="1397000" y="14308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164980</xdr:rowOff>
    </xdr:from>
    <xdr:ext cx="762000" cy="259045"/>
    <xdr:sp macro="" textlink="">
      <xdr:nvSpPr>
        <xdr:cNvPr id="221" name="テキスト ボックス 220">
          <a:extLst>
            <a:ext uri="{FF2B5EF4-FFF2-40B4-BE49-F238E27FC236}">
              <a16:creationId xmlns:a16="http://schemas.microsoft.com/office/drawing/2014/main" id="{31FAA862-710C-4250-9EA1-81E58EED28DF}"/>
            </a:ext>
          </a:extLst>
        </xdr:cNvPr>
        <xdr:cNvSpPr txBox="1"/>
      </xdr:nvSpPr>
      <xdr:spPr>
        <a:xfrm>
          <a:off x="1066800" y="14395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69FC1613-8753-4E52-A495-091154EDD1FE}"/>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63543A1A-3F60-4231-9DE5-FA0899213DC8}"/>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29D8C867-0E6A-4065-B9C1-C4696059CA94}"/>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E0D9893B-8832-400A-978F-7454DB6CA0E5}"/>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A453278A-2611-410E-90D4-32B3425D0DAC}"/>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F244B195-674A-49AE-87DE-C6A7D6C3438D}"/>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D2EEF3FA-02E7-42BC-896E-6E13DA4FA9C7}"/>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41C2B024-DBDA-4C9B-BDCA-315C231E8E5F}"/>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7F77EE67-C513-4A7F-AF0D-749D1A68D948}"/>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2241B5F6-77F7-4430-9B8F-00B46872680C}"/>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4484843D-866A-4C22-83C7-91E9A41381EF}"/>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AD89BE21-3298-4DCD-B3CD-2C45144BBB58}"/>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1EFA99B9-1856-46AC-928A-75189C154F27}"/>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職員の階層変動等により、今後も指数が変動していくことが予想されるが、人事院勧告、地域の民間企業及び類似団体の状況を勘案した水準となるよう制度設計するとともに、組織全体の役職等の見直しにより給与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F8FB1635-4713-4FEC-93BB-8579E65FB18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C36A9980-A191-4D2C-AA49-390A6E99DBF9}"/>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46A40046-E0DC-4D3C-884A-6A55E5E2A35E}"/>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D26003BE-F8D2-46EC-B0C6-24556C2D4D43}"/>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15C58AC5-5843-4D1C-AD3C-FF0D355BAC93}"/>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BEAC9052-4D44-4B10-89A8-8749B321479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ECCAB3B4-B2F0-4192-86EE-78AB4C84280C}"/>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FA4EA83D-045E-487E-A855-B8ED1445A86A}"/>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A19344BF-742D-4202-A248-60A5AFF241FE}"/>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FE2EB61E-B404-417D-AB2B-F1B83C05106D}"/>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FF3E146-99C2-490E-B6FE-0D57E02E04BD}"/>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271D6098-735D-42CE-BECD-95B80E8331C7}"/>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6DB36A22-2420-4F7B-B170-D6FF7991A8BF}"/>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F8B98827-EF24-4CC5-98E4-A231B3B29314}"/>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7A777A74-C7E8-4537-88A3-5187BBAE6CB8}"/>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130175</xdr:rowOff>
    </xdr:to>
    <xdr:cxnSp macro="">
      <xdr:nvCxnSpPr>
        <xdr:cNvPr id="250" name="直線コネクタ 249">
          <a:extLst>
            <a:ext uri="{FF2B5EF4-FFF2-40B4-BE49-F238E27FC236}">
              <a16:creationId xmlns:a16="http://schemas.microsoft.com/office/drawing/2014/main" id="{ED78FE29-06E0-47FC-9CFA-40C297A74C23}"/>
            </a:ext>
          </a:extLst>
        </xdr:cNvPr>
        <xdr:cNvCxnSpPr/>
      </xdr:nvCxnSpPr>
      <xdr:spPr>
        <a:xfrm flipV="1">
          <a:off x="17018000" y="13881100"/>
          <a:ext cx="0" cy="15081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102252</xdr:rowOff>
    </xdr:from>
    <xdr:ext cx="762000" cy="259045"/>
    <xdr:sp macro="" textlink="">
      <xdr:nvSpPr>
        <xdr:cNvPr id="251" name="給与水準   （国との比較）最小値テキスト">
          <a:extLst>
            <a:ext uri="{FF2B5EF4-FFF2-40B4-BE49-F238E27FC236}">
              <a16:creationId xmlns:a16="http://schemas.microsoft.com/office/drawing/2014/main" id="{5D8607C7-FAD9-424D-8FBC-9AF3ADE4403A}"/>
            </a:ext>
          </a:extLst>
        </xdr:cNvPr>
        <xdr:cNvSpPr txBox="1"/>
      </xdr:nvSpPr>
      <xdr:spPr>
        <a:xfrm>
          <a:off x="17106900" y="1536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130175</xdr:rowOff>
    </xdr:from>
    <xdr:to>
      <xdr:col>81</xdr:col>
      <xdr:colOff>133350</xdr:colOff>
      <xdr:row>89</xdr:row>
      <xdr:rowOff>130175</xdr:rowOff>
    </xdr:to>
    <xdr:cxnSp macro="">
      <xdr:nvCxnSpPr>
        <xdr:cNvPr id="252" name="直線コネクタ 251">
          <a:extLst>
            <a:ext uri="{FF2B5EF4-FFF2-40B4-BE49-F238E27FC236}">
              <a16:creationId xmlns:a16="http://schemas.microsoft.com/office/drawing/2014/main" id="{36F5E2A5-652A-4786-9382-32757FCF42A8}"/>
            </a:ext>
          </a:extLst>
        </xdr:cNvPr>
        <xdr:cNvCxnSpPr/>
      </xdr:nvCxnSpPr>
      <xdr:spPr>
        <a:xfrm>
          <a:off x="16929100" y="1538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3" name="給与水準   （国との比較）最大値テキスト">
          <a:extLst>
            <a:ext uri="{FF2B5EF4-FFF2-40B4-BE49-F238E27FC236}">
              <a16:creationId xmlns:a16="http://schemas.microsoft.com/office/drawing/2014/main" id="{08EA04C7-9FFD-48D5-A38D-9F028A36041C}"/>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4" name="直線コネクタ 253">
          <a:extLst>
            <a:ext uri="{FF2B5EF4-FFF2-40B4-BE49-F238E27FC236}">
              <a16:creationId xmlns:a16="http://schemas.microsoft.com/office/drawing/2014/main" id="{CBF3E399-70AE-490F-B494-6E2B706C4BEE}"/>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140759</xdr:rowOff>
    </xdr:from>
    <xdr:to>
      <xdr:col>81</xdr:col>
      <xdr:colOff>44450</xdr:colOff>
      <xdr:row>89</xdr:row>
      <xdr:rowOff>69850</xdr:rowOff>
    </xdr:to>
    <xdr:cxnSp macro="">
      <xdr:nvCxnSpPr>
        <xdr:cNvPr id="255" name="直線コネクタ 254">
          <a:extLst>
            <a:ext uri="{FF2B5EF4-FFF2-40B4-BE49-F238E27FC236}">
              <a16:creationId xmlns:a16="http://schemas.microsoft.com/office/drawing/2014/main" id="{309C2659-5560-4EBE-B0C8-26426B37B376}"/>
            </a:ext>
          </a:extLst>
        </xdr:cNvPr>
        <xdr:cNvCxnSpPr/>
      </xdr:nvCxnSpPr>
      <xdr:spPr>
        <a:xfrm flipV="1">
          <a:off x="16179800" y="15228359"/>
          <a:ext cx="8382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107543</xdr:rowOff>
    </xdr:from>
    <xdr:ext cx="762000" cy="259045"/>
    <xdr:sp macro="" textlink="">
      <xdr:nvSpPr>
        <xdr:cNvPr id="256" name="給与水準   （国との比較）平均値テキスト">
          <a:extLst>
            <a:ext uri="{FF2B5EF4-FFF2-40B4-BE49-F238E27FC236}">
              <a16:creationId xmlns:a16="http://schemas.microsoft.com/office/drawing/2014/main" id="{B1FBEC34-3576-41F2-9166-A35C4C3A80FF}"/>
            </a:ext>
          </a:extLst>
        </xdr:cNvPr>
        <xdr:cNvSpPr txBox="1"/>
      </xdr:nvSpPr>
      <xdr:spPr>
        <a:xfrm>
          <a:off x="17106900" y="146807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91016</xdr:rowOff>
    </xdr:from>
    <xdr:to>
      <xdr:col>81</xdr:col>
      <xdr:colOff>95250</xdr:colOff>
      <xdr:row>87</xdr:row>
      <xdr:rowOff>21166</xdr:rowOff>
    </xdr:to>
    <xdr:sp macro="" textlink="">
      <xdr:nvSpPr>
        <xdr:cNvPr id="257" name="フローチャート: 判断 256">
          <a:extLst>
            <a:ext uri="{FF2B5EF4-FFF2-40B4-BE49-F238E27FC236}">
              <a16:creationId xmlns:a16="http://schemas.microsoft.com/office/drawing/2014/main" id="{503FC484-0FA4-4E0D-A6C6-57CA0337AF07}"/>
            </a:ext>
          </a:extLst>
        </xdr:cNvPr>
        <xdr:cNvSpPr/>
      </xdr:nvSpPr>
      <xdr:spPr>
        <a:xfrm>
          <a:off x="169672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69850</xdr:rowOff>
    </xdr:from>
    <xdr:to>
      <xdr:col>77</xdr:col>
      <xdr:colOff>44450</xdr:colOff>
      <xdr:row>89</xdr:row>
      <xdr:rowOff>170391</xdr:rowOff>
    </xdr:to>
    <xdr:cxnSp macro="">
      <xdr:nvCxnSpPr>
        <xdr:cNvPr id="258" name="直線コネクタ 257">
          <a:extLst>
            <a:ext uri="{FF2B5EF4-FFF2-40B4-BE49-F238E27FC236}">
              <a16:creationId xmlns:a16="http://schemas.microsoft.com/office/drawing/2014/main" id="{F5A78343-A3AC-40F3-AB65-8132A20C4C41}"/>
            </a:ext>
          </a:extLst>
        </xdr:cNvPr>
        <xdr:cNvCxnSpPr/>
      </xdr:nvCxnSpPr>
      <xdr:spPr>
        <a:xfrm flipV="1">
          <a:off x="15290800" y="15328900"/>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111125</xdr:rowOff>
    </xdr:from>
    <xdr:to>
      <xdr:col>77</xdr:col>
      <xdr:colOff>95250</xdr:colOff>
      <xdr:row>87</xdr:row>
      <xdr:rowOff>41275</xdr:rowOff>
    </xdr:to>
    <xdr:sp macro="" textlink="">
      <xdr:nvSpPr>
        <xdr:cNvPr id="259" name="フローチャート: 判断 258">
          <a:extLst>
            <a:ext uri="{FF2B5EF4-FFF2-40B4-BE49-F238E27FC236}">
              <a16:creationId xmlns:a16="http://schemas.microsoft.com/office/drawing/2014/main" id="{EB620B3D-939C-4419-8634-56EE9A781C09}"/>
            </a:ext>
          </a:extLst>
        </xdr:cNvPr>
        <xdr:cNvSpPr/>
      </xdr:nvSpPr>
      <xdr:spPr>
        <a:xfrm>
          <a:off x="16129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51452</xdr:rowOff>
    </xdr:from>
    <xdr:ext cx="736600" cy="259045"/>
    <xdr:sp macro="" textlink="">
      <xdr:nvSpPr>
        <xdr:cNvPr id="260" name="テキスト ボックス 259">
          <a:extLst>
            <a:ext uri="{FF2B5EF4-FFF2-40B4-BE49-F238E27FC236}">
              <a16:creationId xmlns:a16="http://schemas.microsoft.com/office/drawing/2014/main" id="{BE91C078-A657-437B-A7AA-3A6A6B498EC6}"/>
            </a:ext>
          </a:extLst>
        </xdr:cNvPr>
        <xdr:cNvSpPr txBox="1"/>
      </xdr:nvSpPr>
      <xdr:spPr>
        <a:xfrm>
          <a:off x="15798800" y="14624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29634</xdr:rowOff>
    </xdr:from>
    <xdr:to>
      <xdr:col>72</xdr:col>
      <xdr:colOff>203200</xdr:colOff>
      <xdr:row>89</xdr:row>
      <xdr:rowOff>170391</xdr:rowOff>
    </xdr:to>
    <xdr:cxnSp macro="">
      <xdr:nvCxnSpPr>
        <xdr:cNvPr id="261" name="直線コネクタ 260">
          <a:extLst>
            <a:ext uri="{FF2B5EF4-FFF2-40B4-BE49-F238E27FC236}">
              <a16:creationId xmlns:a16="http://schemas.microsoft.com/office/drawing/2014/main" id="{AB32E5B7-8608-475A-B358-FEE61B36C86B}"/>
            </a:ext>
          </a:extLst>
        </xdr:cNvPr>
        <xdr:cNvCxnSpPr/>
      </xdr:nvCxnSpPr>
      <xdr:spPr>
        <a:xfrm>
          <a:off x="14401800" y="15288684"/>
          <a:ext cx="889000" cy="14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151341</xdr:rowOff>
    </xdr:from>
    <xdr:to>
      <xdr:col>73</xdr:col>
      <xdr:colOff>44450</xdr:colOff>
      <xdr:row>87</xdr:row>
      <xdr:rowOff>81491</xdr:rowOff>
    </xdr:to>
    <xdr:sp macro="" textlink="">
      <xdr:nvSpPr>
        <xdr:cNvPr id="262" name="フローチャート: 判断 261">
          <a:extLst>
            <a:ext uri="{FF2B5EF4-FFF2-40B4-BE49-F238E27FC236}">
              <a16:creationId xmlns:a16="http://schemas.microsoft.com/office/drawing/2014/main" id="{2A81A8BA-CA17-4FBA-956E-004952554BBF}"/>
            </a:ext>
          </a:extLst>
        </xdr:cNvPr>
        <xdr:cNvSpPr/>
      </xdr:nvSpPr>
      <xdr:spPr>
        <a:xfrm>
          <a:off x="15240000" y="1489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91668</xdr:rowOff>
    </xdr:from>
    <xdr:ext cx="762000" cy="259045"/>
    <xdr:sp macro="" textlink="">
      <xdr:nvSpPr>
        <xdr:cNvPr id="263" name="テキスト ボックス 262">
          <a:extLst>
            <a:ext uri="{FF2B5EF4-FFF2-40B4-BE49-F238E27FC236}">
              <a16:creationId xmlns:a16="http://schemas.microsoft.com/office/drawing/2014/main" id="{40A7B710-C2CB-4446-80C0-0523392FF8F0}"/>
            </a:ext>
          </a:extLst>
        </xdr:cNvPr>
        <xdr:cNvSpPr txBox="1"/>
      </xdr:nvSpPr>
      <xdr:spPr>
        <a:xfrm>
          <a:off x="14909800" y="14664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9525</xdr:rowOff>
    </xdr:from>
    <xdr:to>
      <xdr:col>68</xdr:col>
      <xdr:colOff>152400</xdr:colOff>
      <xdr:row>89</xdr:row>
      <xdr:rowOff>29634</xdr:rowOff>
    </xdr:to>
    <xdr:cxnSp macro="">
      <xdr:nvCxnSpPr>
        <xdr:cNvPr id="264" name="直線コネクタ 263">
          <a:extLst>
            <a:ext uri="{FF2B5EF4-FFF2-40B4-BE49-F238E27FC236}">
              <a16:creationId xmlns:a16="http://schemas.microsoft.com/office/drawing/2014/main" id="{F37307D9-2650-472F-AD05-4CCE9F7EF7E6}"/>
            </a:ext>
          </a:extLst>
        </xdr:cNvPr>
        <xdr:cNvCxnSpPr/>
      </xdr:nvCxnSpPr>
      <xdr:spPr>
        <a:xfrm>
          <a:off x="13512800" y="15268575"/>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20109</xdr:rowOff>
    </xdr:from>
    <xdr:to>
      <xdr:col>68</xdr:col>
      <xdr:colOff>203200</xdr:colOff>
      <xdr:row>87</xdr:row>
      <xdr:rowOff>121709</xdr:rowOff>
    </xdr:to>
    <xdr:sp macro="" textlink="">
      <xdr:nvSpPr>
        <xdr:cNvPr id="265" name="フローチャート: 判断 264">
          <a:extLst>
            <a:ext uri="{FF2B5EF4-FFF2-40B4-BE49-F238E27FC236}">
              <a16:creationId xmlns:a16="http://schemas.microsoft.com/office/drawing/2014/main" id="{9FC9A258-FB71-44BF-8CFB-0C7E696DB58E}"/>
            </a:ext>
          </a:extLst>
        </xdr:cNvPr>
        <xdr:cNvSpPr/>
      </xdr:nvSpPr>
      <xdr:spPr>
        <a:xfrm>
          <a:off x="14351000" y="14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131886</xdr:rowOff>
    </xdr:from>
    <xdr:ext cx="762000" cy="259045"/>
    <xdr:sp macro="" textlink="">
      <xdr:nvSpPr>
        <xdr:cNvPr id="266" name="テキスト ボックス 265">
          <a:extLst>
            <a:ext uri="{FF2B5EF4-FFF2-40B4-BE49-F238E27FC236}">
              <a16:creationId xmlns:a16="http://schemas.microsoft.com/office/drawing/2014/main" id="{6DA4BBBA-2690-4F73-9C5B-F483B653795F}"/>
            </a:ext>
          </a:extLst>
        </xdr:cNvPr>
        <xdr:cNvSpPr txBox="1"/>
      </xdr:nvSpPr>
      <xdr:spPr>
        <a:xfrm>
          <a:off x="14020800" y="14705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40216</xdr:rowOff>
    </xdr:from>
    <xdr:to>
      <xdr:col>64</xdr:col>
      <xdr:colOff>152400</xdr:colOff>
      <xdr:row>87</xdr:row>
      <xdr:rowOff>141816</xdr:rowOff>
    </xdr:to>
    <xdr:sp macro="" textlink="">
      <xdr:nvSpPr>
        <xdr:cNvPr id="267" name="フローチャート: 判断 266">
          <a:extLst>
            <a:ext uri="{FF2B5EF4-FFF2-40B4-BE49-F238E27FC236}">
              <a16:creationId xmlns:a16="http://schemas.microsoft.com/office/drawing/2014/main" id="{4390F1F2-7F24-42A5-BA4E-5748C12BB1F4}"/>
            </a:ext>
          </a:extLst>
        </xdr:cNvPr>
        <xdr:cNvSpPr/>
      </xdr:nvSpPr>
      <xdr:spPr>
        <a:xfrm>
          <a:off x="134620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151993</xdr:rowOff>
    </xdr:from>
    <xdr:ext cx="762000" cy="259045"/>
    <xdr:sp macro="" textlink="">
      <xdr:nvSpPr>
        <xdr:cNvPr id="268" name="テキスト ボックス 267">
          <a:extLst>
            <a:ext uri="{FF2B5EF4-FFF2-40B4-BE49-F238E27FC236}">
              <a16:creationId xmlns:a16="http://schemas.microsoft.com/office/drawing/2014/main" id="{C5B7D076-305E-4E99-A0B3-79676903EB8D}"/>
            </a:ext>
          </a:extLst>
        </xdr:cNvPr>
        <xdr:cNvSpPr txBox="1"/>
      </xdr:nvSpPr>
      <xdr:spPr>
        <a:xfrm>
          <a:off x="13131800" y="1472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BDC52B9B-E99A-4990-A5C8-A69E1A67A727}"/>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4B2E4547-57ED-4FF4-B29F-A4A86A56461F}"/>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74FF5DE3-3BCB-421D-B976-3EA204944BC9}"/>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B008E2B3-9353-4B9A-8829-41B30D1B9175}"/>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F09A58BB-6B75-4D0F-A917-5D72DB78F811}"/>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89959</xdr:rowOff>
    </xdr:from>
    <xdr:to>
      <xdr:col>81</xdr:col>
      <xdr:colOff>95250</xdr:colOff>
      <xdr:row>89</xdr:row>
      <xdr:rowOff>20109</xdr:rowOff>
    </xdr:to>
    <xdr:sp macro="" textlink="">
      <xdr:nvSpPr>
        <xdr:cNvPr id="274" name="楕円 273">
          <a:extLst>
            <a:ext uri="{FF2B5EF4-FFF2-40B4-BE49-F238E27FC236}">
              <a16:creationId xmlns:a16="http://schemas.microsoft.com/office/drawing/2014/main" id="{AFD46BC9-CBBC-4313-8A05-4C26EE1D796D}"/>
            </a:ext>
          </a:extLst>
        </xdr:cNvPr>
        <xdr:cNvSpPr/>
      </xdr:nvSpPr>
      <xdr:spPr>
        <a:xfrm>
          <a:off x="16967200" y="1517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62036</xdr:rowOff>
    </xdr:from>
    <xdr:ext cx="762000" cy="259045"/>
    <xdr:sp macro="" textlink="">
      <xdr:nvSpPr>
        <xdr:cNvPr id="275" name="給与水準   （国との比較）該当値テキスト">
          <a:extLst>
            <a:ext uri="{FF2B5EF4-FFF2-40B4-BE49-F238E27FC236}">
              <a16:creationId xmlns:a16="http://schemas.microsoft.com/office/drawing/2014/main" id="{850E9DD3-6F66-478E-A834-B46EE68CB6A8}"/>
            </a:ext>
          </a:extLst>
        </xdr:cNvPr>
        <xdr:cNvSpPr txBox="1"/>
      </xdr:nvSpPr>
      <xdr:spPr>
        <a:xfrm>
          <a:off x="17106900" y="1514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19050</xdr:rowOff>
    </xdr:from>
    <xdr:to>
      <xdr:col>77</xdr:col>
      <xdr:colOff>95250</xdr:colOff>
      <xdr:row>89</xdr:row>
      <xdr:rowOff>120650</xdr:rowOff>
    </xdr:to>
    <xdr:sp macro="" textlink="">
      <xdr:nvSpPr>
        <xdr:cNvPr id="276" name="楕円 275">
          <a:extLst>
            <a:ext uri="{FF2B5EF4-FFF2-40B4-BE49-F238E27FC236}">
              <a16:creationId xmlns:a16="http://schemas.microsoft.com/office/drawing/2014/main" id="{763261B2-7FFD-4722-B68F-C8912131C8A2}"/>
            </a:ext>
          </a:extLst>
        </xdr:cNvPr>
        <xdr:cNvSpPr/>
      </xdr:nvSpPr>
      <xdr:spPr>
        <a:xfrm>
          <a:off x="16129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105427</xdr:rowOff>
    </xdr:from>
    <xdr:ext cx="736600" cy="259045"/>
    <xdr:sp macro="" textlink="">
      <xdr:nvSpPr>
        <xdr:cNvPr id="277" name="テキスト ボックス 276">
          <a:extLst>
            <a:ext uri="{FF2B5EF4-FFF2-40B4-BE49-F238E27FC236}">
              <a16:creationId xmlns:a16="http://schemas.microsoft.com/office/drawing/2014/main" id="{C228664B-1F76-4D32-8FF2-294DD5A929B4}"/>
            </a:ext>
          </a:extLst>
        </xdr:cNvPr>
        <xdr:cNvSpPr txBox="1"/>
      </xdr:nvSpPr>
      <xdr:spPr>
        <a:xfrm>
          <a:off x="15798800" y="1536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119591</xdr:rowOff>
    </xdr:from>
    <xdr:to>
      <xdr:col>73</xdr:col>
      <xdr:colOff>44450</xdr:colOff>
      <xdr:row>90</xdr:row>
      <xdr:rowOff>49741</xdr:rowOff>
    </xdr:to>
    <xdr:sp macro="" textlink="">
      <xdr:nvSpPr>
        <xdr:cNvPr id="278" name="楕円 277">
          <a:extLst>
            <a:ext uri="{FF2B5EF4-FFF2-40B4-BE49-F238E27FC236}">
              <a16:creationId xmlns:a16="http://schemas.microsoft.com/office/drawing/2014/main" id="{421C84D2-32DA-4E25-82CA-6A0135A9A8D5}"/>
            </a:ext>
          </a:extLst>
        </xdr:cNvPr>
        <xdr:cNvSpPr/>
      </xdr:nvSpPr>
      <xdr:spPr>
        <a:xfrm>
          <a:off x="15240000" y="15378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90</xdr:row>
      <xdr:rowOff>34518</xdr:rowOff>
    </xdr:from>
    <xdr:ext cx="762000" cy="259045"/>
    <xdr:sp macro="" textlink="">
      <xdr:nvSpPr>
        <xdr:cNvPr id="279" name="テキスト ボックス 278">
          <a:extLst>
            <a:ext uri="{FF2B5EF4-FFF2-40B4-BE49-F238E27FC236}">
              <a16:creationId xmlns:a16="http://schemas.microsoft.com/office/drawing/2014/main" id="{B326FC6B-D42F-4999-8539-4E98E2ABFD1C}"/>
            </a:ext>
          </a:extLst>
        </xdr:cNvPr>
        <xdr:cNvSpPr txBox="1"/>
      </xdr:nvSpPr>
      <xdr:spPr>
        <a:xfrm>
          <a:off x="14909800" y="15465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150284</xdr:rowOff>
    </xdr:from>
    <xdr:to>
      <xdr:col>68</xdr:col>
      <xdr:colOff>203200</xdr:colOff>
      <xdr:row>89</xdr:row>
      <xdr:rowOff>80434</xdr:rowOff>
    </xdr:to>
    <xdr:sp macro="" textlink="">
      <xdr:nvSpPr>
        <xdr:cNvPr id="280" name="楕円 279">
          <a:extLst>
            <a:ext uri="{FF2B5EF4-FFF2-40B4-BE49-F238E27FC236}">
              <a16:creationId xmlns:a16="http://schemas.microsoft.com/office/drawing/2014/main" id="{A97F9BA5-8DCF-40A4-824A-AC63C7CC04A7}"/>
            </a:ext>
          </a:extLst>
        </xdr:cNvPr>
        <xdr:cNvSpPr/>
      </xdr:nvSpPr>
      <xdr:spPr>
        <a:xfrm>
          <a:off x="14351000" y="1523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65211</xdr:rowOff>
    </xdr:from>
    <xdr:ext cx="762000" cy="259045"/>
    <xdr:sp macro="" textlink="">
      <xdr:nvSpPr>
        <xdr:cNvPr id="281" name="テキスト ボックス 280">
          <a:extLst>
            <a:ext uri="{FF2B5EF4-FFF2-40B4-BE49-F238E27FC236}">
              <a16:creationId xmlns:a16="http://schemas.microsoft.com/office/drawing/2014/main" id="{35554FB8-A158-471E-BBFB-F0116F826DEF}"/>
            </a:ext>
          </a:extLst>
        </xdr:cNvPr>
        <xdr:cNvSpPr txBox="1"/>
      </xdr:nvSpPr>
      <xdr:spPr>
        <a:xfrm>
          <a:off x="14020800" y="15324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130175</xdr:rowOff>
    </xdr:from>
    <xdr:to>
      <xdr:col>64</xdr:col>
      <xdr:colOff>152400</xdr:colOff>
      <xdr:row>89</xdr:row>
      <xdr:rowOff>60325</xdr:rowOff>
    </xdr:to>
    <xdr:sp macro="" textlink="">
      <xdr:nvSpPr>
        <xdr:cNvPr id="282" name="楕円 281">
          <a:extLst>
            <a:ext uri="{FF2B5EF4-FFF2-40B4-BE49-F238E27FC236}">
              <a16:creationId xmlns:a16="http://schemas.microsoft.com/office/drawing/2014/main" id="{DE91FD93-F0FC-46A1-91F4-196A49A4FEB4}"/>
            </a:ext>
          </a:extLst>
        </xdr:cNvPr>
        <xdr:cNvSpPr/>
      </xdr:nvSpPr>
      <xdr:spPr>
        <a:xfrm>
          <a:off x="13462000" y="1521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45102</xdr:rowOff>
    </xdr:from>
    <xdr:ext cx="762000" cy="259045"/>
    <xdr:sp macro="" textlink="">
      <xdr:nvSpPr>
        <xdr:cNvPr id="283" name="テキスト ボックス 282">
          <a:extLst>
            <a:ext uri="{FF2B5EF4-FFF2-40B4-BE49-F238E27FC236}">
              <a16:creationId xmlns:a16="http://schemas.microsoft.com/office/drawing/2014/main" id="{C863D4AD-AF28-41DB-9AB4-153B266330A6}"/>
            </a:ext>
          </a:extLst>
        </xdr:cNvPr>
        <xdr:cNvSpPr txBox="1"/>
      </xdr:nvSpPr>
      <xdr:spPr>
        <a:xfrm>
          <a:off x="13131800" y="1530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7FD8F191-0E3E-44D4-991E-5146EBAE3186}"/>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4C8FC292-BE6D-48A5-964D-88188A30A4C4}"/>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99260EAE-3884-45C0-9D5D-CCD8E03DC445}"/>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5C6047FD-7CB5-4BA0-B182-4FA6D6982C3D}"/>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5E4422BC-2C85-4F42-A946-2AFE84E7D004}"/>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693716-DCD8-414E-ADD0-9C85638CE0B1}"/>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581E62DA-DBA4-4A33-8337-E392E11E763C}"/>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BBDBEAE3-C70E-403A-849C-A2468125E095}"/>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62ADAEEB-3F7D-4540-AF1E-BE9A82E9FC28}"/>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52EF2F7B-BB87-4316-8253-F2F75ACEAAD2}"/>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F3888BC5-0620-4FA2-AE2D-251FC0CB1FF7}"/>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F6787896-BC68-417A-AAB3-00103C2BD61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EF1D69E-4D40-468F-B16E-FEC61D3D7BBB}"/>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新規採用者数については、中長期的な退職者補充の考え方に基づき、必要な人数を採用している。令和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年度については退職者補充等による職員の積極的採用、また業務量の増加等により、職員数が増えている。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ただ、人口当たりの職員数が増加している点については、市の人口が減少していることが大きな要因になっていると考えている。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今後についても、業務が適正に行われる人員配置を目指した定員管理となるよう努める。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BBC2E6F6-1189-41DD-96FC-4385ED3D49F3}"/>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A223626A-CF28-4484-AD1C-45BA528CB10D}"/>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9E70F1F8-3AE7-434A-AB7A-5D0E51B50657}"/>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31FE4D7-B9F7-4F0F-96E1-E8254329319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E89F4502-5B2D-42D5-A06F-83720D0BE45E}"/>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66A38BB-AE46-480A-914C-14F74AA3CB3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342C7888-1C07-4482-BB51-5AD32237C174}"/>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46D4B9F0-E8D9-4704-9EB9-1773E9925942}"/>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47AC5BD8-7232-4AEB-A823-B268D49B5C6F}"/>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29AC3BA0-F08A-4142-A908-05AFF17C880F}"/>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D2978A3-A42D-43DC-B95A-52ECEF9F4337}"/>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455EFB8A-F6D8-4F46-A460-6780419157B4}"/>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9F2697F0-1C2C-47B7-B0D9-E38019DEE99D}"/>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2294B2E8-A7D0-4CBF-A25B-69CBE124F4B2}"/>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B49D8887-0A3E-467B-B328-050093D1A8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4642EA22-E119-42D7-BEB2-96C7E8D69D41}"/>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682A7CA4-B09D-4C6B-8D01-4AC9BCF3F47E}"/>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A93B7EC9-353C-4A05-9301-C618846965D1}"/>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122646</xdr:rowOff>
    </xdr:from>
    <xdr:to>
      <xdr:col>81</xdr:col>
      <xdr:colOff>44450</xdr:colOff>
      <xdr:row>67</xdr:row>
      <xdr:rowOff>73116</xdr:rowOff>
    </xdr:to>
    <xdr:cxnSp macro="">
      <xdr:nvCxnSpPr>
        <xdr:cNvPr id="315" name="直線コネクタ 314">
          <a:extLst>
            <a:ext uri="{FF2B5EF4-FFF2-40B4-BE49-F238E27FC236}">
              <a16:creationId xmlns:a16="http://schemas.microsoft.com/office/drawing/2014/main" id="{3CD912A0-1E7B-442A-BCF8-73F3E8BAA6E0}"/>
            </a:ext>
          </a:extLst>
        </xdr:cNvPr>
        <xdr:cNvCxnSpPr/>
      </xdr:nvCxnSpPr>
      <xdr:spPr>
        <a:xfrm flipV="1">
          <a:off x="17018000" y="9895296"/>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45193</xdr:rowOff>
    </xdr:from>
    <xdr:ext cx="762000" cy="259045"/>
    <xdr:sp macro="" textlink="">
      <xdr:nvSpPr>
        <xdr:cNvPr id="316" name="定員管理の状況最小値テキスト">
          <a:extLst>
            <a:ext uri="{FF2B5EF4-FFF2-40B4-BE49-F238E27FC236}">
              <a16:creationId xmlns:a16="http://schemas.microsoft.com/office/drawing/2014/main" id="{BF550CF1-CCF8-4776-A6A9-51028C3C1D36}"/>
            </a:ext>
          </a:extLst>
        </xdr:cNvPr>
        <xdr:cNvSpPr txBox="1"/>
      </xdr:nvSpPr>
      <xdr:spPr>
        <a:xfrm>
          <a:off x="17106900" y="11532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73116</xdr:rowOff>
    </xdr:from>
    <xdr:to>
      <xdr:col>81</xdr:col>
      <xdr:colOff>133350</xdr:colOff>
      <xdr:row>67</xdr:row>
      <xdr:rowOff>73116</xdr:rowOff>
    </xdr:to>
    <xdr:cxnSp macro="">
      <xdr:nvCxnSpPr>
        <xdr:cNvPr id="317" name="直線コネクタ 316">
          <a:extLst>
            <a:ext uri="{FF2B5EF4-FFF2-40B4-BE49-F238E27FC236}">
              <a16:creationId xmlns:a16="http://schemas.microsoft.com/office/drawing/2014/main" id="{487581B5-9DF7-41B3-B876-D636A6E3BA49}"/>
            </a:ext>
          </a:extLst>
        </xdr:cNvPr>
        <xdr:cNvCxnSpPr/>
      </xdr:nvCxnSpPr>
      <xdr:spPr>
        <a:xfrm>
          <a:off x="16929100" y="11560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37573</xdr:rowOff>
    </xdr:from>
    <xdr:ext cx="762000" cy="259045"/>
    <xdr:sp macro="" textlink="">
      <xdr:nvSpPr>
        <xdr:cNvPr id="318" name="定員管理の状況最大値テキスト">
          <a:extLst>
            <a:ext uri="{FF2B5EF4-FFF2-40B4-BE49-F238E27FC236}">
              <a16:creationId xmlns:a16="http://schemas.microsoft.com/office/drawing/2014/main" id="{A834E5D8-B8BD-4D13-9213-93B49C238DA0}"/>
            </a:ext>
          </a:extLst>
        </xdr:cNvPr>
        <xdr:cNvSpPr txBox="1"/>
      </xdr:nvSpPr>
      <xdr:spPr>
        <a:xfrm>
          <a:off x="17106900" y="9638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122646</xdr:rowOff>
    </xdr:from>
    <xdr:to>
      <xdr:col>81</xdr:col>
      <xdr:colOff>133350</xdr:colOff>
      <xdr:row>57</xdr:row>
      <xdr:rowOff>122646</xdr:rowOff>
    </xdr:to>
    <xdr:cxnSp macro="">
      <xdr:nvCxnSpPr>
        <xdr:cNvPr id="319" name="直線コネクタ 318">
          <a:extLst>
            <a:ext uri="{FF2B5EF4-FFF2-40B4-BE49-F238E27FC236}">
              <a16:creationId xmlns:a16="http://schemas.microsoft.com/office/drawing/2014/main" id="{A7D5EE8A-EA6B-4827-B263-7EE4BC60F8A8}"/>
            </a:ext>
          </a:extLst>
        </xdr:cNvPr>
        <xdr:cNvCxnSpPr/>
      </xdr:nvCxnSpPr>
      <xdr:spPr>
        <a:xfrm>
          <a:off x="16929100" y="9895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9253</xdr:rowOff>
    </xdr:from>
    <xdr:to>
      <xdr:col>81</xdr:col>
      <xdr:colOff>44450</xdr:colOff>
      <xdr:row>65</xdr:row>
      <xdr:rowOff>74749</xdr:rowOff>
    </xdr:to>
    <xdr:cxnSp macro="">
      <xdr:nvCxnSpPr>
        <xdr:cNvPr id="320" name="直線コネクタ 319">
          <a:extLst>
            <a:ext uri="{FF2B5EF4-FFF2-40B4-BE49-F238E27FC236}">
              <a16:creationId xmlns:a16="http://schemas.microsoft.com/office/drawing/2014/main" id="{B8B1D4DF-357D-4D48-80D1-817CC291CBA7}"/>
            </a:ext>
          </a:extLst>
        </xdr:cNvPr>
        <xdr:cNvCxnSpPr/>
      </xdr:nvCxnSpPr>
      <xdr:spPr>
        <a:xfrm>
          <a:off x="16179800" y="11153503"/>
          <a:ext cx="8382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67871</xdr:rowOff>
    </xdr:from>
    <xdr:ext cx="762000" cy="259045"/>
    <xdr:sp macro="" textlink="">
      <xdr:nvSpPr>
        <xdr:cNvPr id="321" name="定員管理の状況平均値テキスト">
          <a:extLst>
            <a:ext uri="{FF2B5EF4-FFF2-40B4-BE49-F238E27FC236}">
              <a16:creationId xmlns:a16="http://schemas.microsoft.com/office/drawing/2014/main" id="{42CC32B5-DB75-4B3C-A193-7940D1F5B81E}"/>
            </a:ext>
          </a:extLst>
        </xdr:cNvPr>
        <xdr:cNvSpPr txBox="1"/>
      </xdr:nvSpPr>
      <xdr:spPr>
        <a:xfrm>
          <a:off x="17106900" y="103548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51344</xdr:rowOff>
    </xdr:from>
    <xdr:to>
      <xdr:col>81</xdr:col>
      <xdr:colOff>95250</xdr:colOff>
      <xdr:row>61</xdr:row>
      <xdr:rowOff>152944</xdr:rowOff>
    </xdr:to>
    <xdr:sp macro="" textlink="">
      <xdr:nvSpPr>
        <xdr:cNvPr id="322" name="フローチャート: 判断 321">
          <a:extLst>
            <a:ext uri="{FF2B5EF4-FFF2-40B4-BE49-F238E27FC236}">
              <a16:creationId xmlns:a16="http://schemas.microsoft.com/office/drawing/2014/main" id="{C31FE243-D927-4CF0-9758-999237DE10A5}"/>
            </a:ext>
          </a:extLst>
        </xdr:cNvPr>
        <xdr:cNvSpPr/>
      </xdr:nvSpPr>
      <xdr:spPr>
        <a:xfrm>
          <a:off x="16967200" y="1050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149678</xdr:rowOff>
    </xdr:from>
    <xdr:to>
      <xdr:col>77</xdr:col>
      <xdr:colOff>44450</xdr:colOff>
      <xdr:row>65</xdr:row>
      <xdr:rowOff>9253</xdr:rowOff>
    </xdr:to>
    <xdr:cxnSp macro="">
      <xdr:nvCxnSpPr>
        <xdr:cNvPr id="323" name="直線コネクタ 322">
          <a:extLst>
            <a:ext uri="{FF2B5EF4-FFF2-40B4-BE49-F238E27FC236}">
              <a16:creationId xmlns:a16="http://schemas.microsoft.com/office/drawing/2014/main" id="{EFB19B91-4FCA-4890-AEBC-6E6B95647939}"/>
            </a:ext>
          </a:extLst>
        </xdr:cNvPr>
        <xdr:cNvCxnSpPr/>
      </xdr:nvCxnSpPr>
      <xdr:spPr>
        <a:xfrm>
          <a:off x="15290800" y="11122478"/>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41003</xdr:rowOff>
    </xdr:from>
    <xdr:to>
      <xdr:col>77</xdr:col>
      <xdr:colOff>95250</xdr:colOff>
      <xdr:row>61</xdr:row>
      <xdr:rowOff>142603</xdr:rowOff>
    </xdr:to>
    <xdr:sp macro="" textlink="">
      <xdr:nvSpPr>
        <xdr:cNvPr id="324" name="フローチャート: 判断 323">
          <a:extLst>
            <a:ext uri="{FF2B5EF4-FFF2-40B4-BE49-F238E27FC236}">
              <a16:creationId xmlns:a16="http://schemas.microsoft.com/office/drawing/2014/main" id="{1F32AA06-3429-4852-8090-9ECF7E282C99}"/>
            </a:ext>
          </a:extLst>
        </xdr:cNvPr>
        <xdr:cNvSpPr/>
      </xdr:nvSpPr>
      <xdr:spPr>
        <a:xfrm>
          <a:off x="16129000" y="1049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152780</xdr:rowOff>
    </xdr:from>
    <xdr:ext cx="736600" cy="259045"/>
    <xdr:sp macro="" textlink="">
      <xdr:nvSpPr>
        <xdr:cNvPr id="325" name="テキスト ボックス 324">
          <a:extLst>
            <a:ext uri="{FF2B5EF4-FFF2-40B4-BE49-F238E27FC236}">
              <a16:creationId xmlns:a16="http://schemas.microsoft.com/office/drawing/2014/main" id="{1FC33C79-A0B4-4202-BE48-0215D565D0BB}"/>
            </a:ext>
          </a:extLst>
        </xdr:cNvPr>
        <xdr:cNvSpPr txBox="1"/>
      </xdr:nvSpPr>
      <xdr:spPr>
        <a:xfrm>
          <a:off x="15798800" y="102683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80735</xdr:rowOff>
    </xdr:from>
    <xdr:to>
      <xdr:col>72</xdr:col>
      <xdr:colOff>203200</xdr:colOff>
      <xdr:row>64</xdr:row>
      <xdr:rowOff>149678</xdr:rowOff>
    </xdr:to>
    <xdr:cxnSp macro="">
      <xdr:nvCxnSpPr>
        <xdr:cNvPr id="326" name="直線コネクタ 325">
          <a:extLst>
            <a:ext uri="{FF2B5EF4-FFF2-40B4-BE49-F238E27FC236}">
              <a16:creationId xmlns:a16="http://schemas.microsoft.com/office/drawing/2014/main" id="{45C46271-FFB2-45B4-99D0-805A4F40DBB1}"/>
            </a:ext>
          </a:extLst>
        </xdr:cNvPr>
        <xdr:cNvCxnSpPr/>
      </xdr:nvCxnSpPr>
      <xdr:spPr>
        <a:xfrm>
          <a:off x="14401800" y="11053535"/>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129722</xdr:rowOff>
    </xdr:from>
    <xdr:to>
      <xdr:col>73</xdr:col>
      <xdr:colOff>44450</xdr:colOff>
      <xdr:row>61</xdr:row>
      <xdr:rowOff>59872</xdr:rowOff>
    </xdr:to>
    <xdr:sp macro="" textlink="">
      <xdr:nvSpPr>
        <xdr:cNvPr id="327" name="フローチャート: 判断 326">
          <a:extLst>
            <a:ext uri="{FF2B5EF4-FFF2-40B4-BE49-F238E27FC236}">
              <a16:creationId xmlns:a16="http://schemas.microsoft.com/office/drawing/2014/main" id="{01C253D7-A818-4E08-97BF-C7D90DD8672C}"/>
            </a:ext>
          </a:extLst>
        </xdr:cNvPr>
        <xdr:cNvSpPr/>
      </xdr:nvSpPr>
      <xdr:spPr>
        <a:xfrm>
          <a:off x="15240000" y="1041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70049</xdr:rowOff>
    </xdr:from>
    <xdr:ext cx="762000" cy="259045"/>
    <xdr:sp macro="" textlink="">
      <xdr:nvSpPr>
        <xdr:cNvPr id="328" name="テキスト ボックス 327">
          <a:extLst>
            <a:ext uri="{FF2B5EF4-FFF2-40B4-BE49-F238E27FC236}">
              <a16:creationId xmlns:a16="http://schemas.microsoft.com/office/drawing/2014/main" id="{9AC6B5DA-1B09-42DA-AF44-F0E8F824F52B}"/>
            </a:ext>
          </a:extLst>
        </xdr:cNvPr>
        <xdr:cNvSpPr txBox="1"/>
      </xdr:nvSpPr>
      <xdr:spPr>
        <a:xfrm>
          <a:off x="14909800" y="10185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32476</xdr:rowOff>
    </xdr:from>
    <xdr:to>
      <xdr:col>68</xdr:col>
      <xdr:colOff>152400</xdr:colOff>
      <xdr:row>64</xdr:row>
      <xdr:rowOff>80735</xdr:rowOff>
    </xdr:to>
    <xdr:cxnSp macro="">
      <xdr:nvCxnSpPr>
        <xdr:cNvPr id="329" name="直線コネクタ 328">
          <a:extLst>
            <a:ext uri="{FF2B5EF4-FFF2-40B4-BE49-F238E27FC236}">
              <a16:creationId xmlns:a16="http://schemas.microsoft.com/office/drawing/2014/main" id="{AE315848-D00B-401B-B919-30261DEC13AC}"/>
            </a:ext>
          </a:extLst>
        </xdr:cNvPr>
        <xdr:cNvCxnSpPr/>
      </xdr:nvCxnSpPr>
      <xdr:spPr>
        <a:xfrm>
          <a:off x="13512800" y="11005276"/>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167640</xdr:rowOff>
    </xdr:from>
    <xdr:to>
      <xdr:col>68</xdr:col>
      <xdr:colOff>203200</xdr:colOff>
      <xdr:row>61</xdr:row>
      <xdr:rowOff>97790</xdr:rowOff>
    </xdr:to>
    <xdr:sp macro="" textlink="">
      <xdr:nvSpPr>
        <xdr:cNvPr id="330" name="フローチャート: 判断 329">
          <a:extLst>
            <a:ext uri="{FF2B5EF4-FFF2-40B4-BE49-F238E27FC236}">
              <a16:creationId xmlns:a16="http://schemas.microsoft.com/office/drawing/2014/main" id="{E25BF565-BA52-4379-BA8B-936BE3DBBEB3}"/>
            </a:ext>
          </a:extLst>
        </xdr:cNvPr>
        <xdr:cNvSpPr/>
      </xdr:nvSpPr>
      <xdr:spPr>
        <a:xfrm>
          <a:off x="14351000" y="1045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107967</xdr:rowOff>
    </xdr:from>
    <xdr:ext cx="762000" cy="259045"/>
    <xdr:sp macro="" textlink="">
      <xdr:nvSpPr>
        <xdr:cNvPr id="331" name="テキスト ボックス 330">
          <a:extLst>
            <a:ext uri="{FF2B5EF4-FFF2-40B4-BE49-F238E27FC236}">
              <a16:creationId xmlns:a16="http://schemas.microsoft.com/office/drawing/2014/main" id="{B57EEB53-85D8-415C-9770-89DADE190A15}"/>
            </a:ext>
          </a:extLst>
        </xdr:cNvPr>
        <xdr:cNvSpPr txBox="1"/>
      </xdr:nvSpPr>
      <xdr:spPr>
        <a:xfrm>
          <a:off x="14020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115933</xdr:rowOff>
    </xdr:from>
    <xdr:to>
      <xdr:col>64</xdr:col>
      <xdr:colOff>152400</xdr:colOff>
      <xdr:row>61</xdr:row>
      <xdr:rowOff>46083</xdr:rowOff>
    </xdr:to>
    <xdr:sp macro="" textlink="">
      <xdr:nvSpPr>
        <xdr:cNvPr id="332" name="フローチャート: 判断 331">
          <a:extLst>
            <a:ext uri="{FF2B5EF4-FFF2-40B4-BE49-F238E27FC236}">
              <a16:creationId xmlns:a16="http://schemas.microsoft.com/office/drawing/2014/main" id="{C026FA72-3960-4CE0-9F3A-1396BD2FCA31}"/>
            </a:ext>
          </a:extLst>
        </xdr:cNvPr>
        <xdr:cNvSpPr/>
      </xdr:nvSpPr>
      <xdr:spPr>
        <a:xfrm>
          <a:off x="13462000" y="1040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56260</xdr:rowOff>
    </xdr:from>
    <xdr:ext cx="762000" cy="259045"/>
    <xdr:sp macro="" textlink="">
      <xdr:nvSpPr>
        <xdr:cNvPr id="333" name="テキスト ボックス 332">
          <a:extLst>
            <a:ext uri="{FF2B5EF4-FFF2-40B4-BE49-F238E27FC236}">
              <a16:creationId xmlns:a16="http://schemas.microsoft.com/office/drawing/2014/main" id="{6B555E67-2CD9-4B01-9225-9783BA327EAD}"/>
            </a:ext>
          </a:extLst>
        </xdr:cNvPr>
        <xdr:cNvSpPr txBox="1"/>
      </xdr:nvSpPr>
      <xdr:spPr>
        <a:xfrm>
          <a:off x="13131800" y="10171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F459E1FA-3B11-4F56-B1FC-3FFDBDD7BC03}"/>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DFD368A8-0125-45B0-BC87-403AD88E5B86}"/>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5E60DC48-FF09-4739-A824-6C6758517B98}"/>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50EDB43E-D1FC-4B46-A2BE-4D5513BA18D1}"/>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9DD33C09-BF7F-4731-8BFF-8E4BDED21A52}"/>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23949</xdr:rowOff>
    </xdr:from>
    <xdr:to>
      <xdr:col>81</xdr:col>
      <xdr:colOff>95250</xdr:colOff>
      <xdr:row>65</xdr:row>
      <xdr:rowOff>125549</xdr:rowOff>
    </xdr:to>
    <xdr:sp macro="" textlink="">
      <xdr:nvSpPr>
        <xdr:cNvPr id="339" name="楕円 338">
          <a:extLst>
            <a:ext uri="{FF2B5EF4-FFF2-40B4-BE49-F238E27FC236}">
              <a16:creationId xmlns:a16="http://schemas.microsoft.com/office/drawing/2014/main" id="{5506A815-739E-4BB8-8361-6804D7571052}"/>
            </a:ext>
          </a:extLst>
        </xdr:cNvPr>
        <xdr:cNvSpPr/>
      </xdr:nvSpPr>
      <xdr:spPr>
        <a:xfrm>
          <a:off x="16967200" y="1116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167476</xdr:rowOff>
    </xdr:from>
    <xdr:ext cx="762000" cy="259045"/>
    <xdr:sp macro="" textlink="">
      <xdr:nvSpPr>
        <xdr:cNvPr id="340" name="定員管理の状況該当値テキスト">
          <a:extLst>
            <a:ext uri="{FF2B5EF4-FFF2-40B4-BE49-F238E27FC236}">
              <a16:creationId xmlns:a16="http://schemas.microsoft.com/office/drawing/2014/main" id="{26668553-7A21-4FC0-BD4B-7D46101EA2A9}"/>
            </a:ext>
          </a:extLst>
        </xdr:cNvPr>
        <xdr:cNvSpPr txBox="1"/>
      </xdr:nvSpPr>
      <xdr:spPr>
        <a:xfrm>
          <a:off x="17106900" y="11140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129903</xdr:rowOff>
    </xdr:from>
    <xdr:to>
      <xdr:col>77</xdr:col>
      <xdr:colOff>95250</xdr:colOff>
      <xdr:row>65</xdr:row>
      <xdr:rowOff>60053</xdr:rowOff>
    </xdr:to>
    <xdr:sp macro="" textlink="">
      <xdr:nvSpPr>
        <xdr:cNvPr id="341" name="楕円 340">
          <a:extLst>
            <a:ext uri="{FF2B5EF4-FFF2-40B4-BE49-F238E27FC236}">
              <a16:creationId xmlns:a16="http://schemas.microsoft.com/office/drawing/2014/main" id="{B8484E03-35EE-43E1-B7AE-F80DAF78B1CE}"/>
            </a:ext>
          </a:extLst>
        </xdr:cNvPr>
        <xdr:cNvSpPr/>
      </xdr:nvSpPr>
      <xdr:spPr>
        <a:xfrm>
          <a:off x="16129000" y="1110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44830</xdr:rowOff>
    </xdr:from>
    <xdr:ext cx="736600" cy="259045"/>
    <xdr:sp macro="" textlink="">
      <xdr:nvSpPr>
        <xdr:cNvPr id="342" name="テキスト ボックス 341">
          <a:extLst>
            <a:ext uri="{FF2B5EF4-FFF2-40B4-BE49-F238E27FC236}">
              <a16:creationId xmlns:a16="http://schemas.microsoft.com/office/drawing/2014/main" id="{FDE03EBB-7DF7-45CF-827F-13517AE1A4F6}"/>
            </a:ext>
          </a:extLst>
        </xdr:cNvPr>
        <xdr:cNvSpPr txBox="1"/>
      </xdr:nvSpPr>
      <xdr:spPr>
        <a:xfrm>
          <a:off x="15798800" y="111890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98878</xdr:rowOff>
    </xdr:from>
    <xdr:to>
      <xdr:col>73</xdr:col>
      <xdr:colOff>44450</xdr:colOff>
      <xdr:row>65</xdr:row>
      <xdr:rowOff>29028</xdr:rowOff>
    </xdr:to>
    <xdr:sp macro="" textlink="">
      <xdr:nvSpPr>
        <xdr:cNvPr id="343" name="楕円 342">
          <a:extLst>
            <a:ext uri="{FF2B5EF4-FFF2-40B4-BE49-F238E27FC236}">
              <a16:creationId xmlns:a16="http://schemas.microsoft.com/office/drawing/2014/main" id="{B0F33723-F4AD-4C4C-BFC2-85FDB79514CF}"/>
            </a:ext>
          </a:extLst>
        </xdr:cNvPr>
        <xdr:cNvSpPr/>
      </xdr:nvSpPr>
      <xdr:spPr>
        <a:xfrm>
          <a:off x="15240000" y="1107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13805</xdr:rowOff>
    </xdr:from>
    <xdr:ext cx="762000" cy="259045"/>
    <xdr:sp macro="" textlink="">
      <xdr:nvSpPr>
        <xdr:cNvPr id="344" name="テキスト ボックス 343">
          <a:extLst>
            <a:ext uri="{FF2B5EF4-FFF2-40B4-BE49-F238E27FC236}">
              <a16:creationId xmlns:a16="http://schemas.microsoft.com/office/drawing/2014/main" id="{B075D7FB-CB06-4E62-8A89-6F898D902A76}"/>
            </a:ext>
          </a:extLst>
        </xdr:cNvPr>
        <xdr:cNvSpPr txBox="1"/>
      </xdr:nvSpPr>
      <xdr:spPr>
        <a:xfrm>
          <a:off x="14909800" y="1115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29935</xdr:rowOff>
    </xdr:from>
    <xdr:to>
      <xdr:col>68</xdr:col>
      <xdr:colOff>203200</xdr:colOff>
      <xdr:row>64</xdr:row>
      <xdr:rowOff>131535</xdr:rowOff>
    </xdr:to>
    <xdr:sp macro="" textlink="">
      <xdr:nvSpPr>
        <xdr:cNvPr id="345" name="楕円 344">
          <a:extLst>
            <a:ext uri="{FF2B5EF4-FFF2-40B4-BE49-F238E27FC236}">
              <a16:creationId xmlns:a16="http://schemas.microsoft.com/office/drawing/2014/main" id="{B66D3DC7-475E-42F6-A75C-F29D40637E9E}"/>
            </a:ext>
          </a:extLst>
        </xdr:cNvPr>
        <xdr:cNvSpPr/>
      </xdr:nvSpPr>
      <xdr:spPr>
        <a:xfrm>
          <a:off x="14351000" y="1100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116312</xdr:rowOff>
    </xdr:from>
    <xdr:ext cx="762000" cy="259045"/>
    <xdr:sp macro="" textlink="">
      <xdr:nvSpPr>
        <xdr:cNvPr id="346" name="テキスト ボックス 345">
          <a:extLst>
            <a:ext uri="{FF2B5EF4-FFF2-40B4-BE49-F238E27FC236}">
              <a16:creationId xmlns:a16="http://schemas.microsoft.com/office/drawing/2014/main" id="{7FCEC9BE-F522-4575-87B6-3CF3329D983E}"/>
            </a:ext>
          </a:extLst>
        </xdr:cNvPr>
        <xdr:cNvSpPr txBox="1"/>
      </xdr:nvSpPr>
      <xdr:spPr>
        <a:xfrm>
          <a:off x="14020800" y="1108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153126</xdr:rowOff>
    </xdr:from>
    <xdr:to>
      <xdr:col>64</xdr:col>
      <xdr:colOff>152400</xdr:colOff>
      <xdr:row>64</xdr:row>
      <xdr:rowOff>83276</xdr:rowOff>
    </xdr:to>
    <xdr:sp macro="" textlink="">
      <xdr:nvSpPr>
        <xdr:cNvPr id="347" name="楕円 346">
          <a:extLst>
            <a:ext uri="{FF2B5EF4-FFF2-40B4-BE49-F238E27FC236}">
              <a16:creationId xmlns:a16="http://schemas.microsoft.com/office/drawing/2014/main" id="{EA5F290B-D0B3-4DE0-A32C-71CFA8384204}"/>
            </a:ext>
          </a:extLst>
        </xdr:cNvPr>
        <xdr:cNvSpPr/>
      </xdr:nvSpPr>
      <xdr:spPr>
        <a:xfrm>
          <a:off x="13462000" y="1095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68053</xdr:rowOff>
    </xdr:from>
    <xdr:ext cx="762000" cy="259045"/>
    <xdr:sp macro="" textlink="">
      <xdr:nvSpPr>
        <xdr:cNvPr id="348" name="テキスト ボックス 347">
          <a:extLst>
            <a:ext uri="{FF2B5EF4-FFF2-40B4-BE49-F238E27FC236}">
              <a16:creationId xmlns:a16="http://schemas.microsoft.com/office/drawing/2014/main" id="{4D0B494E-E351-4F19-B592-9F400BB82910}"/>
            </a:ext>
          </a:extLst>
        </xdr:cNvPr>
        <xdr:cNvSpPr txBox="1"/>
      </xdr:nvSpPr>
      <xdr:spPr>
        <a:xfrm>
          <a:off x="13131800" y="11040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1C3114A8-9C0C-44A3-BFF5-90AD8C8D89FA}"/>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B88CCF5F-07B8-4F05-8BBD-8CC8AF73C6B3}"/>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C64C584-7054-4E7A-92F3-40F4BCF24B67}"/>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2E715E92-E5BB-47E5-9FDF-8FA3F8DBC7A8}"/>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FE1CF1E3-5D1C-4C0B-804B-322B8F6CC33D}"/>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21797B2E-3107-4C75-84D2-3AA6BD1E6B32}"/>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EC3FDCD1-33B5-473C-BCF0-F6FB829C02DE}"/>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71ADB980-1F1F-43BD-878E-ECF8F3E1984C}"/>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33C35004-A2A2-40E9-821C-74034F4E6E68}"/>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459536D7-8720-4953-8B27-F08233A87CD1}"/>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EEAF1ECC-CF0C-4887-9F3D-07F63D1B0049}"/>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D54E2986-7081-44D3-98C1-BACAF01E739A}"/>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4389B82A-B821-4FFA-8E67-F41A19460DF7}"/>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地方債元利償還金及び準元利償還金の合計について、令和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年度から償還開始となったものに対し償還終了したものが大きいため減額となったが、災害復旧事業費等に係る基準財政需要額の減による基準財政需要額算入額の減が上回ったため、分子全体では約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百万円の増となった。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臨時財政対策債の減による標準財政規</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模等の減に伴い、分母全体では約</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千７百万円の減額となった。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これら分子の増、分母の減により、前年度と比較して単年度の数値は</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ポイントの増となったが、</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か年平均では昨年同率となった。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事業の選択と集中により大規模事業及び起債発行額を抑制</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することを前提としつつ、引き続き交付税措置される起債を有効活用することで、</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実質的な</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公債費負担の抑制に努めていく。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F66D3568-0D2C-4994-8BB9-C0A548022678}"/>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3E7AAAD-4533-4EAB-95B4-DB63BC8EA9A8}"/>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BC08F7CF-06C2-4582-B5B0-6C9F918FEDD7}"/>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5DD3447D-3419-4A07-A615-C1F7DAACEF0B}"/>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855F96E4-5BCD-4C05-A85C-441A06AAD45B}"/>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2612B4AC-4B2A-47D8-B870-7D25BA4E9602}"/>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4FB9DA07-41AF-4DAE-B739-109D7014AB07}"/>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4C42E29D-D0DC-4587-82A4-F07267CD01AD}"/>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4C5AACB6-529C-4262-ABC3-0B160A2A3D91}"/>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E31ADFA3-46F4-4CDF-BEA8-F4A02ADD44D7}"/>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E267DB25-B4F5-4A1B-928A-91CD44889A6B}"/>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8B5B565C-4217-4E5F-ACC0-538AC8BB9035}"/>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a:extLst>
            <a:ext uri="{FF2B5EF4-FFF2-40B4-BE49-F238E27FC236}">
              <a16:creationId xmlns:a16="http://schemas.microsoft.com/office/drawing/2014/main" id="{F4C37024-9A92-4F34-95F0-4FBB8BD6E0FD}"/>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A3E81810-99D6-41EE-B51D-7B65EC74DC48}"/>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12C3E94C-CA7D-48F9-8EF5-9D51FAC6B37B}"/>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8467</xdr:rowOff>
    </xdr:from>
    <xdr:to>
      <xdr:col>81</xdr:col>
      <xdr:colOff>44450</xdr:colOff>
      <xdr:row>45</xdr:row>
      <xdr:rowOff>33867</xdr:rowOff>
    </xdr:to>
    <xdr:cxnSp macro="">
      <xdr:nvCxnSpPr>
        <xdr:cNvPr id="377" name="直線コネクタ 376">
          <a:extLst>
            <a:ext uri="{FF2B5EF4-FFF2-40B4-BE49-F238E27FC236}">
              <a16:creationId xmlns:a16="http://schemas.microsoft.com/office/drawing/2014/main" id="{52722398-A3EE-454E-8CDF-279E8584304E}"/>
            </a:ext>
          </a:extLst>
        </xdr:cNvPr>
        <xdr:cNvCxnSpPr/>
      </xdr:nvCxnSpPr>
      <xdr:spPr>
        <a:xfrm flipV="1">
          <a:off x="17018000" y="618066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5944</xdr:rowOff>
    </xdr:from>
    <xdr:ext cx="762000" cy="259045"/>
    <xdr:sp macro="" textlink="">
      <xdr:nvSpPr>
        <xdr:cNvPr id="378" name="公債費負担の状況最小値テキスト">
          <a:extLst>
            <a:ext uri="{FF2B5EF4-FFF2-40B4-BE49-F238E27FC236}">
              <a16:creationId xmlns:a16="http://schemas.microsoft.com/office/drawing/2014/main" id="{8E579EA1-29C1-40A7-8A94-256C6A2393AA}"/>
            </a:ext>
          </a:extLst>
        </xdr:cNvPr>
        <xdr:cNvSpPr txBox="1"/>
      </xdr:nvSpPr>
      <xdr:spPr>
        <a:xfrm>
          <a:off x="17106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33867</xdr:rowOff>
    </xdr:from>
    <xdr:to>
      <xdr:col>81</xdr:col>
      <xdr:colOff>133350</xdr:colOff>
      <xdr:row>45</xdr:row>
      <xdr:rowOff>33867</xdr:rowOff>
    </xdr:to>
    <xdr:cxnSp macro="">
      <xdr:nvCxnSpPr>
        <xdr:cNvPr id="379" name="直線コネクタ 378">
          <a:extLst>
            <a:ext uri="{FF2B5EF4-FFF2-40B4-BE49-F238E27FC236}">
              <a16:creationId xmlns:a16="http://schemas.microsoft.com/office/drawing/2014/main" id="{E0B0AB9E-6653-4C8B-94AD-9D878AEF8EF6}"/>
            </a:ext>
          </a:extLst>
        </xdr:cNvPr>
        <xdr:cNvCxnSpPr/>
      </xdr:nvCxnSpPr>
      <xdr:spPr>
        <a:xfrm>
          <a:off x="16929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94844</xdr:rowOff>
    </xdr:from>
    <xdr:ext cx="762000" cy="259045"/>
    <xdr:sp macro="" textlink="">
      <xdr:nvSpPr>
        <xdr:cNvPr id="380" name="公債費負担の状況最大値テキスト">
          <a:extLst>
            <a:ext uri="{FF2B5EF4-FFF2-40B4-BE49-F238E27FC236}">
              <a16:creationId xmlns:a16="http://schemas.microsoft.com/office/drawing/2014/main" id="{78176463-1C41-42C5-BA74-A34E664FDD1C}"/>
            </a:ext>
          </a:extLst>
        </xdr:cNvPr>
        <xdr:cNvSpPr txBox="1"/>
      </xdr:nvSpPr>
      <xdr:spPr>
        <a:xfrm>
          <a:off x="17106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8467</xdr:rowOff>
    </xdr:from>
    <xdr:to>
      <xdr:col>81</xdr:col>
      <xdr:colOff>133350</xdr:colOff>
      <xdr:row>36</xdr:row>
      <xdr:rowOff>8467</xdr:rowOff>
    </xdr:to>
    <xdr:cxnSp macro="">
      <xdr:nvCxnSpPr>
        <xdr:cNvPr id="381" name="直線コネクタ 380">
          <a:extLst>
            <a:ext uri="{FF2B5EF4-FFF2-40B4-BE49-F238E27FC236}">
              <a16:creationId xmlns:a16="http://schemas.microsoft.com/office/drawing/2014/main" id="{360CCB78-8918-4608-AD36-BC51DF77A072}"/>
            </a:ext>
          </a:extLst>
        </xdr:cNvPr>
        <xdr:cNvCxnSpPr/>
      </xdr:nvCxnSpPr>
      <xdr:spPr>
        <a:xfrm>
          <a:off x="16929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14817</xdr:rowOff>
    </xdr:from>
    <xdr:to>
      <xdr:col>81</xdr:col>
      <xdr:colOff>44450</xdr:colOff>
      <xdr:row>43</xdr:row>
      <xdr:rowOff>14817</xdr:rowOff>
    </xdr:to>
    <xdr:cxnSp macro="">
      <xdr:nvCxnSpPr>
        <xdr:cNvPr id="382" name="直線コネクタ 381">
          <a:extLst>
            <a:ext uri="{FF2B5EF4-FFF2-40B4-BE49-F238E27FC236}">
              <a16:creationId xmlns:a16="http://schemas.microsoft.com/office/drawing/2014/main" id="{4BEE4298-4085-4C31-B49D-6A30A8FAFB3E}"/>
            </a:ext>
          </a:extLst>
        </xdr:cNvPr>
        <xdr:cNvCxnSpPr/>
      </xdr:nvCxnSpPr>
      <xdr:spPr>
        <a:xfrm>
          <a:off x="16179800" y="73871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156932</xdr:rowOff>
    </xdr:from>
    <xdr:ext cx="762000" cy="259045"/>
    <xdr:sp macro="" textlink="">
      <xdr:nvSpPr>
        <xdr:cNvPr id="383" name="公債費負担の状況平均値テキスト">
          <a:extLst>
            <a:ext uri="{FF2B5EF4-FFF2-40B4-BE49-F238E27FC236}">
              <a16:creationId xmlns:a16="http://schemas.microsoft.com/office/drawing/2014/main" id="{BAD5350F-9C05-4B6F-8F6E-CC536FD91B5D}"/>
            </a:ext>
          </a:extLst>
        </xdr:cNvPr>
        <xdr:cNvSpPr txBox="1"/>
      </xdr:nvSpPr>
      <xdr:spPr>
        <a:xfrm>
          <a:off x="17106900" y="6672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140405</xdr:rowOff>
    </xdr:from>
    <xdr:to>
      <xdr:col>81</xdr:col>
      <xdr:colOff>95250</xdr:colOff>
      <xdr:row>40</xdr:row>
      <xdr:rowOff>70555</xdr:rowOff>
    </xdr:to>
    <xdr:sp macro="" textlink="">
      <xdr:nvSpPr>
        <xdr:cNvPr id="384" name="フローチャート: 判断 383">
          <a:extLst>
            <a:ext uri="{FF2B5EF4-FFF2-40B4-BE49-F238E27FC236}">
              <a16:creationId xmlns:a16="http://schemas.microsoft.com/office/drawing/2014/main" id="{FCD0EAB8-150E-4337-B65A-95AA723EA6D0}"/>
            </a:ext>
          </a:extLst>
        </xdr:cNvPr>
        <xdr:cNvSpPr/>
      </xdr:nvSpPr>
      <xdr:spPr>
        <a:xfrm>
          <a:off x="16967200" y="68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1411</xdr:rowOff>
    </xdr:from>
    <xdr:to>
      <xdr:col>77</xdr:col>
      <xdr:colOff>44450</xdr:colOff>
      <xdr:row>43</xdr:row>
      <xdr:rowOff>14817</xdr:rowOff>
    </xdr:to>
    <xdr:cxnSp macro="">
      <xdr:nvCxnSpPr>
        <xdr:cNvPr id="385" name="直線コネクタ 384">
          <a:extLst>
            <a:ext uri="{FF2B5EF4-FFF2-40B4-BE49-F238E27FC236}">
              <a16:creationId xmlns:a16="http://schemas.microsoft.com/office/drawing/2014/main" id="{3174C966-F985-4EC6-B8E6-F9554379EEDB}"/>
            </a:ext>
          </a:extLst>
        </xdr:cNvPr>
        <xdr:cNvCxnSpPr/>
      </xdr:nvCxnSpPr>
      <xdr:spPr>
        <a:xfrm>
          <a:off x="15290800" y="737376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127000</xdr:rowOff>
    </xdr:from>
    <xdr:to>
      <xdr:col>77</xdr:col>
      <xdr:colOff>95250</xdr:colOff>
      <xdr:row>40</xdr:row>
      <xdr:rowOff>57150</xdr:rowOff>
    </xdr:to>
    <xdr:sp macro="" textlink="">
      <xdr:nvSpPr>
        <xdr:cNvPr id="386" name="フローチャート: 判断 385">
          <a:extLst>
            <a:ext uri="{FF2B5EF4-FFF2-40B4-BE49-F238E27FC236}">
              <a16:creationId xmlns:a16="http://schemas.microsoft.com/office/drawing/2014/main" id="{2B69B569-37EE-4E10-9820-9116313DBE44}"/>
            </a:ext>
          </a:extLst>
        </xdr:cNvPr>
        <xdr:cNvSpPr/>
      </xdr:nvSpPr>
      <xdr:spPr>
        <a:xfrm>
          <a:off x="16129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67327</xdr:rowOff>
    </xdr:from>
    <xdr:ext cx="736600" cy="259045"/>
    <xdr:sp macro="" textlink="">
      <xdr:nvSpPr>
        <xdr:cNvPr id="387" name="テキスト ボックス 386">
          <a:extLst>
            <a:ext uri="{FF2B5EF4-FFF2-40B4-BE49-F238E27FC236}">
              <a16:creationId xmlns:a16="http://schemas.microsoft.com/office/drawing/2014/main" id="{477B756C-E9D2-4FB0-977E-B441B6D18E9C}"/>
            </a:ext>
          </a:extLst>
        </xdr:cNvPr>
        <xdr:cNvSpPr txBox="1"/>
      </xdr:nvSpPr>
      <xdr:spPr>
        <a:xfrm>
          <a:off x="15798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132645</xdr:rowOff>
    </xdr:from>
    <xdr:to>
      <xdr:col>72</xdr:col>
      <xdr:colOff>203200</xdr:colOff>
      <xdr:row>43</xdr:row>
      <xdr:rowOff>1411</xdr:rowOff>
    </xdr:to>
    <xdr:cxnSp macro="">
      <xdr:nvCxnSpPr>
        <xdr:cNvPr id="388" name="直線コネクタ 387">
          <a:extLst>
            <a:ext uri="{FF2B5EF4-FFF2-40B4-BE49-F238E27FC236}">
              <a16:creationId xmlns:a16="http://schemas.microsoft.com/office/drawing/2014/main" id="{6B162916-2B26-4D16-9D28-81D496A60953}"/>
            </a:ext>
          </a:extLst>
        </xdr:cNvPr>
        <xdr:cNvCxnSpPr/>
      </xdr:nvCxnSpPr>
      <xdr:spPr>
        <a:xfrm>
          <a:off x="14401800" y="733354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140405</xdr:rowOff>
    </xdr:from>
    <xdr:to>
      <xdr:col>73</xdr:col>
      <xdr:colOff>44450</xdr:colOff>
      <xdr:row>40</xdr:row>
      <xdr:rowOff>70555</xdr:rowOff>
    </xdr:to>
    <xdr:sp macro="" textlink="">
      <xdr:nvSpPr>
        <xdr:cNvPr id="389" name="フローチャート: 判断 388">
          <a:extLst>
            <a:ext uri="{FF2B5EF4-FFF2-40B4-BE49-F238E27FC236}">
              <a16:creationId xmlns:a16="http://schemas.microsoft.com/office/drawing/2014/main" id="{A2C06528-651C-4F04-AE42-B477C7BA5EEB}"/>
            </a:ext>
          </a:extLst>
        </xdr:cNvPr>
        <xdr:cNvSpPr/>
      </xdr:nvSpPr>
      <xdr:spPr>
        <a:xfrm>
          <a:off x="15240000" y="68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80732</xdr:rowOff>
    </xdr:from>
    <xdr:ext cx="762000" cy="259045"/>
    <xdr:sp macro="" textlink="">
      <xdr:nvSpPr>
        <xdr:cNvPr id="390" name="テキスト ボックス 389">
          <a:extLst>
            <a:ext uri="{FF2B5EF4-FFF2-40B4-BE49-F238E27FC236}">
              <a16:creationId xmlns:a16="http://schemas.microsoft.com/office/drawing/2014/main" id="{B78E5015-2572-4261-BBBC-403F6378685C}"/>
            </a:ext>
          </a:extLst>
        </xdr:cNvPr>
        <xdr:cNvSpPr txBox="1"/>
      </xdr:nvSpPr>
      <xdr:spPr>
        <a:xfrm>
          <a:off x="14909800" y="659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65617</xdr:rowOff>
    </xdr:from>
    <xdr:to>
      <xdr:col>68</xdr:col>
      <xdr:colOff>152400</xdr:colOff>
      <xdr:row>42</xdr:row>
      <xdr:rowOff>132645</xdr:rowOff>
    </xdr:to>
    <xdr:cxnSp macro="">
      <xdr:nvCxnSpPr>
        <xdr:cNvPr id="391" name="直線コネクタ 390">
          <a:extLst>
            <a:ext uri="{FF2B5EF4-FFF2-40B4-BE49-F238E27FC236}">
              <a16:creationId xmlns:a16="http://schemas.microsoft.com/office/drawing/2014/main" id="{876BE5E1-788D-41C1-B37E-5A5573474D65}"/>
            </a:ext>
          </a:extLst>
        </xdr:cNvPr>
        <xdr:cNvCxnSpPr/>
      </xdr:nvCxnSpPr>
      <xdr:spPr>
        <a:xfrm>
          <a:off x="13512800" y="7266517"/>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127000</xdr:rowOff>
    </xdr:from>
    <xdr:to>
      <xdr:col>68</xdr:col>
      <xdr:colOff>203200</xdr:colOff>
      <xdr:row>40</xdr:row>
      <xdr:rowOff>57150</xdr:rowOff>
    </xdr:to>
    <xdr:sp macro="" textlink="">
      <xdr:nvSpPr>
        <xdr:cNvPr id="392" name="フローチャート: 判断 391">
          <a:extLst>
            <a:ext uri="{FF2B5EF4-FFF2-40B4-BE49-F238E27FC236}">
              <a16:creationId xmlns:a16="http://schemas.microsoft.com/office/drawing/2014/main" id="{F8CEA48E-7A1D-43A1-92B2-E7C756268E35}"/>
            </a:ext>
          </a:extLst>
        </xdr:cNvPr>
        <xdr:cNvSpPr/>
      </xdr:nvSpPr>
      <xdr:spPr>
        <a:xfrm>
          <a:off x="14351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67327</xdr:rowOff>
    </xdr:from>
    <xdr:ext cx="762000" cy="259045"/>
    <xdr:sp macro="" textlink="">
      <xdr:nvSpPr>
        <xdr:cNvPr id="393" name="テキスト ボックス 392">
          <a:extLst>
            <a:ext uri="{FF2B5EF4-FFF2-40B4-BE49-F238E27FC236}">
              <a16:creationId xmlns:a16="http://schemas.microsoft.com/office/drawing/2014/main" id="{1F9C46AE-F843-4072-998E-3A9B96D01A60}"/>
            </a:ext>
          </a:extLst>
        </xdr:cNvPr>
        <xdr:cNvSpPr txBox="1"/>
      </xdr:nvSpPr>
      <xdr:spPr>
        <a:xfrm>
          <a:off x="14020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113595</xdr:rowOff>
    </xdr:from>
    <xdr:to>
      <xdr:col>64</xdr:col>
      <xdr:colOff>152400</xdr:colOff>
      <xdr:row>40</xdr:row>
      <xdr:rowOff>43745</xdr:rowOff>
    </xdr:to>
    <xdr:sp macro="" textlink="">
      <xdr:nvSpPr>
        <xdr:cNvPr id="394" name="フローチャート: 判断 393">
          <a:extLst>
            <a:ext uri="{FF2B5EF4-FFF2-40B4-BE49-F238E27FC236}">
              <a16:creationId xmlns:a16="http://schemas.microsoft.com/office/drawing/2014/main" id="{D8C291AA-E2F8-4232-A31A-68E1ECA37B2C}"/>
            </a:ext>
          </a:extLst>
        </xdr:cNvPr>
        <xdr:cNvSpPr/>
      </xdr:nvSpPr>
      <xdr:spPr>
        <a:xfrm>
          <a:off x="13462000" y="680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53922</xdr:rowOff>
    </xdr:from>
    <xdr:ext cx="762000" cy="259045"/>
    <xdr:sp macro="" textlink="">
      <xdr:nvSpPr>
        <xdr:cNvPr id="395" name="テキスト ボックス 394">
          <a:extLst>
            <a:ext uri="{FF2B5EF4-FFF2-40B4-BE49-F238E27FC236}">
              <a16:creationId xmlns:a16="http://schemas.microsoft.com/office/drawing/2014/main" id="{E6D622ED-F48D-4359-9470-80F5EE7E3F3F}"/>
            </a:ext>
          </a:extLst>
        </xdr:cNvPr>
        <xdr:cNvSpPr txBox="1"/>
      </xdr:nvSpPr>
      <xdr:spPr>
        <a:xfrm>
          <a:off x="13131800" y="656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B0AFD620-80B4-4316-B395-593853560291}"/>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A241DC8B-128C-4723-9095-1E7CFEDBA106}"/>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8DE3B7F7-5A98-41D4-8B99-FDCFC62AA259}"/>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CF950FB0-9373-410C-B795-E827EED8A498}"/>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89CDB191-117D-425B-9E63-194C5E6FB0F4}"/>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135467</xdr:rowOff>
    </xdr:from>
    <xdr:to>
      <xdr:col>81</xdr:col>
      <xdr:colOff>95250</xdr:colOff>
      <xdr:row>43</xdr:row>
      <xdr:rowOff>65617</xdr:rowOff>
    </xdr:to>
    <xdr:sp macro="" textlink="">
      <xdr:nvSpPr>
        <xdr:cNvPr id="401" name="楕円 400">
          <a:extLst>
            <a:ext uri="{FF2B5EF4-FFF2-40B4-BE49-F238E27FC236}">
              <a16:creationId xmlns:a16="http://schemas.microsoft.com/office/drawing/2014/main" id="{E80FC01E-2A4F-4628-BF26-34359D8C3900}"/>
            </a:ext>
          </a:extLst>
        </xdr:cNvPr>
        <xdr:cNvSpPr/>
      </xdr:nvSpPr>
      <xdr:spPr>
        <a:xfrm>
          <a:off x="16967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107544</xdr:rowOff>
    </xdr:from>
    <xdr:ext cx="762000" cy="259045"/>
    <xdr:sp macro="" textlink="">
      <xdr:nvSpPr>
        <xdr:cNvPr id="402" name="公債費負担の状況該当値テキスト">
          <a:extLst>
            <a:ext uri="{FF2B5EF4-FFF2-40B4-BE49-F238E27FC236}">
              <a16:creationId xmlns:a16="http://schemas.microsoft.com/office/drawing/2014/main" id="{76A50FCB-B22C-4EEE-A80A-34CBC48F64CF}"/>
            </a:ext>
          </a:extLst>
        </xdr:cNvPr>
        <xdr:cNvSpPr txBox="1"/>
      </xdr:nvSpPr>
      <xdr:spPr>
        <a:xfrm>
          <a:off x="17106900" y="730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135467</xdr:rowOff>
    </xdr:from>
    <xdr:to>
      <xdr:col>77</xdr:col>
      <xdr:colOff>95250</xdr:colOff>
      <xdr:row>43</xdr:row>
      <xdr:rowOff>65617</xdr:rowOff>
    </xdr:to>
    <xdr:sp macro="" textlink="">
      <xdr:nvSpPr>
        <xdr:cNvPr id="403" name="楕円 402">
          <a:extLst>
            <a:ext uri="{FF2B5EF4-FFF2-40B4-BE49-F238E27FC236}">
              <a16:creationId xmlns:a16="http://schemas.microsoft.com/office/drawing/2014/main" id="{B5B1733B-1D2E-40FA-BB93-7665C989B4FD}"/>
            </a:ext>
          </a:extLst>
        </xdr:cNvPr>
        <xdr:cNvSpPr/>
      </xdr:nvSpPr>
      <xdr:spPr>
        <a:xfrm>
          <a:off x="16129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50394</xdr:rowOff>
    </xdr:from>
    <xdr:ext cx="736600" cy="259045"/>
    <xdr:sp macro="" textlink="">
      <xdr:nvSpPr>
        <xdr:cNvPr id="404" name="テキスト ボックス 403">
          <a:extLst>
            <a:ext uri="{FF2B5EF4-FFF2-40B4-BE49-F238E27FC236}">
              <a16:creationId xmlns:a16="http://schemas.microsoft.com/office/drawing/2014/main" id="{4F8ED6F8-589E-45AC-BE14-50CE63787899}"/>
            </a:ext>
          </a:extLst>
        </xdr:cNvPr>
        <xdr:cNvSpPr txBox="1"/>
      </xdr:nvSpPr>
      <xdr:spPr>
        <a:xfrm>
          <a:off x="15798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122061</xdr:rowOff>
    </xdr:from>
    <xdr:to>
      <xdr:col>73</xdr:col>
      <xdr:colOff>44450</xdr:colOff>
      <xdr:row>43</xdr:row>
      <xdr:rowOff>52211</xdr:rowOff>
    </xdr:to>
    <xdr:sp macro="" textlink="">
      <xdr:nvSpPr>
        <xdr:cNvPr id="405" name="楕円 404">
          <a:extLst>
            <a:ext uri="{FF2B5EF4-FFF2-40B4-BE49-F238E27FC236}">
              <a16:creationId xmlns:a16="http://schemas.microsoft.com/office/drawing/2014/main" id="{E2C66245-18B0-4DF0-8BB7-94A4B7DFF05A}"/>
            </a:ext>
          </a:extLst>
        </xdr:cNvPr>
        <xdr:cNvSpPr/>
      </xdr:nvSpPr>
      <xdr:spPr>
        <a:xfrm>
          <a:off x="152400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36988</xdr:rowOff>
    </xdr:from>
    <xdr:ext cx="762000" cy="259045"/>
    <xdr:sp macro="" textlink="">
      <xdr:nvSpPr>
        <xdr:cNvPr id="406" name="テキスト ボックス 405">
          <a:extLst>
            <a:ext uri="{FF2B5EF4-FFF2-40B4-BE49-F238E27FC236}">
              <a16:creationId xmlns:a16="http://schemas.microsoft.com/office/drawing/2014/main" id="{62320AC7-1FD0-4209-87F1-0454D73C257A}"/>
            </a:ext>
          </a:extLst>
        </xdr:cNvPr>
        <xdr:cNvSpPr txBox="1"/>
      </xdr:nvSpPr>
      <xdr:spPr>
        <a:xfrm>
          <a:off x="14909800" y="74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81845</xdr:rowOff>
    </xdr:from>
    <xdr:to>
      <xdr:col>68</xdr:col>
      <xdr:colOff>203200</xdr:colOff>
      <xdr:row>43</xdr:row>
      <xdr:rowOff>11995</xdr:rowOff>
    </xdr:to>
    <xdr:sp macro="" textlink="">
      <xdr:nvSpPr>
        <xdr:cNvPr id="407" name="楕円 406">
          <a:extLst>
            <a:ext uri="{FF2B5EF4-FFF2-40B4-BE49-F238E27FC236}">
              <a16:creationId xmlns:a16="http://schemas.microsoft.com/office/drawing/2014/main" id="{20BACE3C-A86C-45E8-ADB0-66675D9F18FE}"/>
            </a:ext>
          </a:extLst>
        </xdr:cNvPr>
        <xdr:cNvSpPr/>
      </xdr:nvSpPr>
      <xdr:spPr>
        <a:xfrm>
          <a:off x="14351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168222</xdr:rowOff>
    </xdr:from>
    <xdr:ext cx="762000" cy="259045"/>
    <xdr:sp macro="" textlink="">
      <xdr:nvSpPr>
        <xdr:cNvPr id="408" name="テキスト ボックス 407">
          <a:extLst>
            <a:ext uri="{FF2B5EF4-FFF2-40B4-BE49-F238E27FC236}">
              <a16:creationId xmlns:a16="http://schemas.microsoft.com/office/drawing/2014/main" id="{3C0098CF-BB1A-45E6-A9EC-B8AAE5C4F67A}"/>
            </a:ext>
          </a:extLst>
        </xdr:cNvPr>
        <xdr:cNvSpPr txBox="1"/>
      </xdr:nvSpPr>
      <xdr:spPr>
        <a:xfrm>
          <a:off x="14020800" y="736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14817</xdr:rowOff>
    </xdr:from>
    <xdr:to>
      <xdr:col>64</xdr:col>
      <xdr:colOff>152400</xdr:colOff>
      <xdr:row>42</xdr:row>
      <xdr:rowOff>116417</xdr:rowOff>
    </xdr:to>
    <xdr:sp macro="" textlink="">
      <xdr:nvSpPr>
        <xdr:cNvPr id="409" name="楕円 408">
          <a:extLst>
            <a:ext uri="{FF2B5EF4-FFF2-40B4-BE49-F238E27FC236}">
              <a16:creationId xmlns:a16="http://schemas.microsoft.com/office/drawing/2014/main" id="{A517B257-E2BF-4CE3-BAD8-78BC701D07DF}"/>
            </a:ext>
          </a:extLst>
        </xdr:cNvPr>
        <xdr:cNvSpPr/>
      </xdr:nvSpPr>
      <xdr:spPr>
        <a:xfrm>
          <a:off x="13462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101194</xdr:rowOff>
    </xdr:from>
    <xdr:ext cx="762000" cy="259045"/>
    <xdr:sp macro="" textlink="">
      <xdr:nvSpPr>
        <xdr:cNvPr id="410" name="テキスト ボックス 409">
          <a:extLst>
            <a:ext uri="{FF2B5EF4-FFF2-40B4-BE49-F238E27FC236}">
              <a16:creationId xmlns:a16="http://schemas.microsoft.com/office/drawing/2014/main" id="{8D5071EF-2DB5-46B6-896A-4051CB7D8838}"/>
            </a:ext>
          </a:extLst>
        </xdr:cNvPr>
        <xdr:cNvSpPr txBox="1"/>
      </xdr:nvSpPr>
      <xdr:spPr>
        <a:xfrm>
          <a:off x="13131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C5715647-DBD7-429E-9AFD-B7A8AD4F2F98}"/>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D42CB214-F5DA-4E38-9576-DDDC9A89ED12}"/>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167FCD65-D2BC-477E-B668-2D27FF242A79}"/>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EC957089-9C6C-4F8B-B0E9-01B7619A0AC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D73D14C8-88CB-4BCA-B444-D1C9D5797EAB}"/>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5F77EC33-FB1F-45DC-928A-7CE658ED5306}"/>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ADE2F3FF-1968-49CD-896C-359CE7015B2E}"/>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DAB91A1-D740-4158-B7F0-68DF8A79F54A}"/>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E8A2EFB9-BBB8-4066-A3E9-6F9A10D886EC}"/>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740E362D-EEF5-4FC7-AB70-62B84D7B8B4E}"/>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61F316F4-6C6D-4114-B2C0-B4BE32F1695E}"/>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4C98ADAA-869A-48B9-845B-DFE0BCA2846A}"/>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EFEDFF06-902B-415D-B53F-BCA6D6CC726F}"/>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債務負担行為に基づく支出予定額の増により、将来負担額が増となった。しかし、基準財政需要額算入見込額の減に比べ、財政調整基金等の充当可能基金の増が大きく、充当可能財源等が増となり、将来負担額の増を上回ったため分子全体は減少した。さらに地方交付税や臨時財政対策債の減による標準財政規模及び算入公債費等の減により、分母も減少した。これら分母と分子の減が概ね同程度であったことから、将来負担比率は昨年度比</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％の微増に抑えられている。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今後も行革大綱に定める財政改革目標である地方債借入上限額の堅持などの取組みにより、持続可能な財政運営に努める。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D832115D-C620-48BF-BBAD-0A9FFEF7C52C}"/>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81178BB8-0A08-4DEC-B38F-22077D3BD152}"/>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46EE2E4-E5FA-4F79-95A4-F5590CB6A058}"/>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a:extLst>
            <a:ext uri="{FF2B5EF4-FFF2-40B4-BE49-F238E27FC236}">
              <a16:creationId xmlns:a16="http://schemas.microsoft.com/office/drawing/2014/main" id="{AB2D4143-989E-40A9-A76F-79A9663EABC3}"/>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a:extLst>
            <a:ext uri="{FF2B5EF4-FFF2-40B4-BE49-F238E27FC236}">
              <a16:creationId xmlns:a16="http://schemas.microsoft.com/office/drawing/2014/main" id="{05F2663B-7B7B-49B5-876A-10524BA631C8}"/>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a:extLst>
            <a:ext uri="{FF2B5EF4-FFF2-40B4-BE49-F238E27FC236}">
              <a16:creationId xmlns:a16="http://schemas.microsoft.com/office/drawing/2014/main" id="{A5FCE0B1-FB1F-467F-A5A8-98D59E6D15FC}"/>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a:extLst>
            <a:ext uri="{FF2B5EF4-FFF2-40B4-BE49-F238E27FC236}">
              <a16:creationId xmlns:a16="http://schemas.microsoft.com/office/drawing/2014/main" id="{BC98C8C9-1F8B-4D09-BE9C-F313C7A7E09F}"/>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a:extLst>
            <a:ext uri="{FF2B5EF4-FFF2-40B4-BE49-F238E27FC236}">
              <a16:creationId xmlns:a16="http://schemas.microsoft.com/office/drawing/2014/main" id="{6800073E-D253-4671-BC5E-891B930A230F}"/>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a:extLst>
            <a:ext uri="{FF2B5EF4-FFF2-40B4-BE49-F238E27FC236}">
              <a16:creationId xmlns:a16="http://schemas.microsoft.com/office/drawing/2014/main" id="{5145E938-BFB3-49F5-ACE2-BF675299B7BE}"/>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a:extLst>
            <a:ext uri="{FF2B5EF4-FFF2-40B4-BE49-F238E27FC236}">
              <a16:creationId xmlns:a16="http://schemas.microsoft.com/office/drawing/2014/main" id="{65BC47BA-24D4-4D5F-A6F6-FD6610B2A125}"/>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a:extLst>
            <a:ext uri="{FF2B5EF4-FFF2-40B4-BE49-F238E27FC236}">
              <a16:creationId xmlns:a16="http://schemas.microsoft.com/office/drawing/2014/main" id="{0C82B918-CDC3-4033-8D5E-E886CA26F06C}"/>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a:extLst>
            <a:ext uri="{FF2B5EF4-FFF2-40B4-BE49-F238E27FC236}">
              <a16:creationId xmlns:a16="http://schemas.microsoft.com/office/drawing/2014/main" id="{2B02973E-CF88-4957-8A24-7454F0B14EBB}"/>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a:extLst>
            <a:ext uri="{FF2B5EF4-FFF2-40B4-BE49-F238E27FC236}">
              <a16:creationId xmlns:a16="http://schemas.microsoft.com/office/drawing/2014/main" id="{B344A15E-862D-40B9-A638-42B463FAF965}"/>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54AC9B9-F925-4EF5-B0EB-421AFFC3D5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32897643-8047-4D2C-89C8-C33D256C6747}"/>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148449</xdr:rowOff>
    </xdr:to>
    <xdr:cxnSp macro="">
      <xdr:nvCxnSpPr>
        <xdr:cNvPr id="439" name="直線コネクタ 438">
          <a:extLst>
            <a:ext uri="{FF2B5EF4-FFF2-40B4-BE49-F238E27FC236}">
              <a16:creationId xmlns:a16="http://schemas.microsoft.com/office/drawing/2014/main" id="{1506FFA8-F872-416C-9085-CF328C2D97F4}"/>
            </a:ext>
          </a:extLst>
        </xdr:cNvPr>
        <xdr:cNvCxnSpPr/>
      </xdr:nvCxnSpPr>
      <xdr:spPr>
        <a:xfrm flipV="1">
          <a:off x="17018000" y="2370667"/>
          <a:ext cx="0" cy="15496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120526</xdr:rowOff>
    </xdr:from>
    <xdr:ext cx="762000" cy="259045"/>
    <xdr:sp macro="" textlink="">
      <xdr:nvSpPr>
        <xdr:cNvPr id="440" name="将来負担の状況最小値テキスト">
          <a:extLst>
            <a:ext uri="{FF2B5EF4-FFF2-40B4-BE49-F238E27FC236}">
              <a16:creationId xmlns:a16="http://schemas.microsoft.com/office/drawing/2014/main" id="{3509C64F-58C2-43C6-90B5-02EEEFEF5017}"/>
            </a:ext>
          </a:extLst>
        </xdr:cNvPr>
        <xdr:cNvSpPr txBox="1"/>
      </xdr:nvSpPr>
      <xdr:spPr>
        <a:xfrm>
          <a:off x="17106900" y="3892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148449</xdr:rowOff>
    </xdr:from>
    <xdr:to>
      <xdr:col>81</xdr:col>
      <xdr:colOff>133350</xdr:colOff>
      <xdr:row>22</xdr:row>
      <xdr:rowOff>148449</xdr:rowOff>
    </xdr:to>
    <xdr:cxnSp macro="">
      <xdr:nvCxnSpPr>
        <xdr:cNvPr id="441" name="直線コネクタ 440">
          <a:extLst>
            <a:ext uri="{FF2B5EF4-FFF2-40B4-BE49-F238E27FC236}">
              <a16:creationId xmlns:a16="http://schemas.microsoft.com/office/drawing/2014/main" id="{7FAFA6E6-1A8D-43E6-B6C3-B309C54F9EAB}"/>
            </a:ext>
          </a:extLst>
        </xdr:cNvPr>
        <xdr:cNvCxnSpPr/>
      </xdr:nvCxnSpPr>
      <xdr:spPr>
        <a:xfrm>
          <a:off x="16929100" y="3920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2" name="将来負担の状況最大値テキスト">
          <a:extLst>
            <a:ext uri="{FF2B5EF4-FFF2-40B4-BE49-F238E27FC236}">
              <a16:creationId xmlns:a16="http://schemas.microsoft.com/office/drawing/2014/main" id="{8A1D1D3E-1574-4AA4-98F6-B823BB2A4472}"/>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a:extLst>
            <a:ext uri="{FF2B5EF4-FFF2-40B4-BE49-F238E27FC236}">
              <a16:creationId xmlns:a16="http://schemas.microsoft.com/office/drawing/2014/main" id="{AB1B6D6A-8348-4478-B2AD-639331843ADF}"/>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169333</xdr:rowOff>
    </xdr:from>
    <xdr:to>
      <xdr:col>81</xdr:col>
      <xdr:colOff>44450</xdr:colOff>
      <xdr:row>19</xdr:row>
      <xdr:rowOff>1905</xdr:rowOff>
    </xdr:to>
    <xdr:cxnSp macro="">
      <xdr:nvCxnSpPr>
        <xdr:cNvPr id="444" name="直線コネクタ 443">
          <a:extLst>
            <a:ext uri="{FF2B5EF4-FFF2-40B4-BE49-F238E27FC236}">
              <a16:creationId xmlns:a16="http://schemas.microsoft.com/office/drawing/2014/main" id="{7AD33414-02DF-41A5-8248-A807B47CE9DB}"/>
            </a:ext>
          </a:extLst>
        </xdr:cNvPr>
        <xdr:cNvCxnSpPr/>
      </xdr:nvCxnSpPr>
      <xdr:spPr>
        <a:xfrm>
          <a:off x="16179800" y="3255433"/>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5" name="将来負担の状況平均値テキスト">
          <a:extLst>
            <a:ext uri="{FF2B5EF4-FFF2-40B4-BE49-F238E27FC236}">
              <a16:creationId xmlns:a16="http://schemas.microsoft.com/office/drawing/2014/main" id="{ABFE67AD-8687-41B1-BCD6-BFDD4AD4D7F4}"/>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6" name="フローチャート: 判断 445">
          <a:extLst>
            <a:ext uri="{FF2B5EF4-FFF2-40B4-BE49-F238E27FC236}">
              <a16:creationId xmlns:a16="http://schemas.microsoft.com/office/drawing/2014/main" id="{900FEAE8-0487-4570-A6E1-68F62901D7CA}"/>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169333</xdr:rowOff>
    </xdr:from>
    <xdr:to>
      <xdr:col>77</xdr:col>
      <xdr:colOff>44450</xdr:colOff>
      <xdr:row>20</xdr:row>
      <xdr:rowOff>120015</xdr:rowOff>
    </xdr:to>
    <xdr:cxnSp macro="">
      <xdr:nvCxnSpPr>
        <xdr:cNvPr id="447" name="直線コネクタ 446">
          <a:extLst>
            <a:ext uri="{FF2B5EF4-FFF2-40B4-BE49-F238E27FC236}">
              <a16:creationId xmlns:a16="http://schemas.microsoft.com/office/drawing/2014/main" id="{CEC94CD1-D462-400B-8411-FCB37532A645}"/>
            </a:ext>
          </a:extLst>
        </xdr:cNvPr>
        <xdr:cNvCxnSpPr/>
      </xdr:nvCxnSpPr>
      <xdr:spPr>
        <a:xfrm flipV="1">
          <a:off x="15290800" y="3255433"/>
          <a:ext cx="889000" cy="293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145979</xdr:rowOff>
    </xdr:from>
    <xdr:to>
      <xdr:col>77</xdr:col>
      <xdr:colOff>95250</xdr:colOff>
      <xdr:row>14</xdr:row>
      <xdr:rowOff>76129</xdr:rowOff>
    </xdr:to>
    <xdr:sp macro="" textlink="">
      <xdr:nvSpPr>
        <xdr:cNvPr id="448" name="フローチャート: 判断 447">
          <a:extLst>
            <a:ext uri="{FF2B5EF4-FFF2-40B4-BE49-F238E27FC236}">
              <a16:creationId xmlns:a16="http://schemas.microsoft.com/office/drawing/2014/main" id="{80D8DAF4-CC24-4822-82D7-ECFA5987565E}"/>
            </a:ext>
          </a:extLst>
        </xdr:cNvPr>
        <xdr:cNvSpPr/>
      </xdr:nvSpPr>
      <xdr:spPr>
        <a:xfrm>
          <a:off x="16129000" y="2374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86306</xdr:rowOff>
    </xdr:from>
    <xdr:ext cx="736600" cy="259045"/>
    <xdr:sp macro="" textlink="">
      <xdr:nvSpPr>
        <xdr:cNvPr id="449" name="テキスト ボックス 448">
          <a:extLst>
            <a:ext uri="{FF2B5EF4-FFF2-40B4-BE49-F238E27FC236}">
              <a16:creationId xmlns:a16="http://schemas.microsoft.com/office/drawing/2014/main" id="{2E06A1FB-F869-40FC-AE42-B063E139B434}"/>
            </a:ext>
          </a:extLst>
        </xdr:cNvPr>
        <xdr:cNvSpPr txBox="1"/>
      </xdr:nvSpPr>
      <xdr:spPr>
        <a:xfrm>
          <a:off x="15798800" y="2143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120015</xdr:rowOff>
    </xdr:from>
    <xdr:to>
      <xdr:col>72</xdr:col>
      <xdr:colOff>203200</xdr:colOff>
      <xdr:row>20</xdr:row>
      <xdr:rowOff>161572</xdr:rowOff>
    </xdr:to>
    <xdr:cxnSp macro="">
      <xdr:nvCxnSpPr>
        <xdr:cNvPr id="450" name="直線コネクタ 449">
          <a:extLst>
            <a:ext uri="{FF2B5EF4-FFF2-40B4-BE49-F238E27FC236}">
              <a16:creationId xmlns:a16="http://schemas.microsoft.com/office/drawing/2014/main" id="{FFF4A7BC-1C63-4103-A548-68288F9B5A7F}"/>
            </a:ext>
          </a:extLst>
        </xdr:cNvPr>
        <xdr:cNvCxnSpPr/>
      </xdr:nvCxnSpPr>
      <xdr:spPr>
        <a:xfrm flipV="1">
          <a:off x="14401800" y="3549015"/>
          <a:ext cx="889000" cy="41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170109</xdr:rowOff>
    </xdr:from>
    <xdr:to>
      <xdr:col>73</xdr:col>
      <xdr:colOff>44450</xdr:colOff>
      <xdr:row>14</xdr:row>
      <xdr:rowOff>100259</xdr:rowOff>
    </xdr:to>
    <xdr:sp macro="" textlink="">
      <xdr:nvSpPr>
        <xdr:cNvPr id="451" name="フローチャート: 判断 450">
          <a:extLst>
            <a:ext uri="{FF2B5EF4-FFF2-40B4-BE49-F238E27FC236}">
              <a16:creationId xmlns:a16="http://schemas.microsoft.com/office/drawing/2014/main" id="{10B20F13-F276-4EBD-A1DB-00286683F99A}"/>
            </a:ext>
          </a:extLst>
        </xdr:cNvPr>
        <xdr:cNvSpPr/>
      </xdr:nvSpPr>
      <xdr:spPr>
        <a:xfrm>
          <a:off x="15240000" y="2398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110436</xdr:rowOff>
    </xdr:from>
    <xdr:ext cx="762000" cy="259045"/>
    <xdr:sp macro="" textlink="">
      <xdr:nvSpPr>
        <xdr:cNvPr id="452" name="テキスト ボックス 451">
          <a:extLst>
            <a:ext uri="{FF2B5EF4-FFF2-40B4-BE49-F238E27FC236}">
              <a16:creationId xmlns:a16="http://schemas.microsoft.com/office/drawing/2014/main" id="{F09BDC25-E987-471B-9DA0-FF9ADF361917}"/>
            </a:ext>
          </a:extLst>
        </xdr:cNvPr>
        <xdr:cNvSpPr txBox="1"/>
      </xdr:nvSpPr>
      <xdr:spPr>
        <a:xfrm>
          <a:off x="14909800" y="2167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152188</xdr:rowOff>
    </xdr:from>
    <xdr:to>
      <xdr:col>68</xdr:col>
      <xdr:colOff>152400</xdr:colOff>
      <xdr:row>20</xdr:row>
      <xdr:rowOff>161572</xdr:rowOff>
    </xdr:to>
    <xdr:cxnSp macro="">
      <xdr:nvCxnSpPr>
        <xdr:cNvPr id="453" name="直線コネクタ 452">
          <a:extLst>
            <a:ext uri="{FF2B5EF4-FFF2-40B4-BE49-F238E27FC236}">
              <a16:creationId xmlns:a16="http://schemas.microsoft.com/office/drawing/2014/main" id="{98EDFF85-8AE9-4DE6-9220-13385C24F01C}"/>
            </a:ext>
          </a:extLst>
        </xdr:cNvPr>
        <xdr:cNvCxnSpPr/>
      </xdr:nvCxnSpPr>
      <xdr:spPr>
        <a:xfrm>
          <a:off x="13512800" y="3581188"/>
          <a:ext cx="889000" cy="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97719</xdr:rowOff>
    </xdr:from>
    <xdr:to>
      <xdr:col>68</xdr:col>
      <xdr:colOff>203200</xdr:colOff>
      <xdr:row>14</xdr:row>
      <xdr:rowOff>27869</xdr:rowOff>
    </xdr:to>
    <xdr:sp macro="" textlink="">
      <xdr:nvSpPr>
        <xdr:cNvPr id="454" name="フローチャート: 判断 453">
          <a:extLst>
            <a:ext uri="{FF2B5EF4-FFF2-40B4-BE49-F238E27FC236}">
              <a16:creationId xmlns:a16="http://schemas.microsoft.com/office/drawing/2014/main" id="{FB112489-47DD-40B4-AF6D-2F7DBC1C283A}"/>
            </a:ext>
          </a:extLst>
        </xdr:cNvPr>
        <xdr:cNvSpPr/>
      </xdr:nvSpPr>
      <xdr:spPr>
        <a:xfrm>
          <a:off x="14351000" y="232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38046</xdr:rowOff>
    </xdr:from>
    <xdr:ext cx="762000" cy="259045"/>
    <xdr:sp macro="" textlink="">
      <xdr:nvSpPr>
        <xdr:cNvPr id="455" name="テキスト ボックス 454">
          <a:extLst>
            <a:ext uri="{FF2B5EF4-FFF2-40B4-BE49-F238E27FC236}">
              <a16:creationId xmlns:a16="http://schemas.microsoft.com/office/drawing/2014/main" id="{D5864401-FC14-4B97-A201-AEDEF2297E98}"/>
            </a:ext>
          </a:extLst>
        </xdr:cNvPr>
        <xdr:cNvSpPr txBox="1"/>
      </xdr:nvSpPr>
      <xdr:spPr>
        <a:xfrm>
          <a:off x="14020800" y="2095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127212</xdr:rowOff>
    </xdr:from>
    <xdr:to>
      <xdr:col>64</xdr:col>
      <xdr:colOff>152400</xdr:colOff>
      <xdr:row>14</xdr:row>
      <xdr:rowOff>57362</xdr:rowOff>
    </xdr:to>
    <xdr:sp macro="" textlink="">
      <xdr:nvSpPr>
        <xdr:cNvPr id="456" name="フローチャート: 判断 455">
          <a:extLst>
            <a:ext uri="{FF2B5EF4-FFF2-40B4-BE49-F238E27FC236}">
              <a16:creationId xmlns:a16="http://schemas.microsoft.com/office/drawing/2014/main" id="{45F5CCF7-4EA7-4D8D-8350-4FADF985C2C3}"/>
            </a:ext>
          </a:extLst>
        </xdr:cNvPr>
        <xdr:cNvSpPr/>
      </xdr:nvSpPr>
      <xdr:spPr>
        <a:xfrm>
          <a:off x="13462000" y="23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67539</xdr:rowOff>
    </xdr:from>
    <xdr:ext cx="762000" cy="259045"/>
    <xdr:sp macro="" textlink="">
      <xdr:nvSpPr>
        <xdr:cNvPr id="457" name="テキスト ボックス 456">
          <a:extLst>
            <a:ext uri="{FF2B5EF4-FFF2-40B4-BE49-F238E27FC236}">
              <a16:creationId xmlns:a16="http://schemas.microsoft.com/office/drawing/2014/main" id="{E4D990CC-9D22-40EF-9173-89A2CC4D5D77}"/>
            </a:ext>
          </a:extLst>
        </xdr:cNvPr>
        <xdr:cNvSpPr txBox="1"/>
      </xdr:nvSpPr>
      <xdr:spPr>
        <a:xfrm>
          <a:off x="13131800" y="2124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F23D1448-58ED-41D2-B0E1-3529F7557E1C}"/>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E23C6F39-771C-4BA8-800D-158808D16909}"/>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A5DF9CCA-95F5-470D-9B2A-098B3D0E9B4F}"/>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C1AE649-0A1F-4E6C-B666-698F718848D1}"/>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5D06AE93-5AD1-40B2-A2DF-F699C3FBDA78}"/>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122555</xdr:rowOff>
    </xdr:from>
    <xdr:to>
      <xdr:col>81</xdr:col>
      <xdr:colOff>95250</xdr:colOff>
      <xdr:row>19</xdr:row>
      <xdr:rowOff>52705</xdr:rowOff>
    </xdr:to>
    <xdr:sp macro="" textlink="">
      <xdr:nvSpPr>
        <xdr:cNvPr id="463" name="楕円 462">
          <a:extLst>
            <a:ext uri="{FF2B5EF4-FFF2-40B4-BE49-F238E27FC236}">
              <a16:creationId xmlns:a16="http://schemas.microsoft.com/office/drawing/2014/main" id="{10665D7E-CC4E-40AB-AB38-D1BDFC2D038C}"/>
            </a:ext>
          </a:extLst>
        </xdr:cNvPr>
        <xdr:cNvSpPr/>
      </xdr:nvSpPr>
      <xdr:spPr>
        <a:xfrm>
          <a:off x="16967200" y="320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94632</xdr:rowOff>
    </xdr:from>
    <xdr:ext cx="762000" cy="259045"/>
    <xdr:sp macro="" textlink="">
      <xdr:nvSpPr>
        <xdr:cNvPr id="464" name="将来負担の状況該当値テキスト">
          <a:extLst>
            <a:ext uri="{FF2B5EF4-FFF2-40B4-BE49-F238E27FC236}">
              <a16:creationId xmlns:a16="http://schemas.microsoft.com/office/drawing/2014/main" id="{CCB17A6F-EE06-4639-AC35-4CEB08A6B99B}"/>
            </a:ext>
          </a:extLst>
        </xdr:cNvPr>
        <xdr:cNvSpPr txBox="1"/>
      </xdr:nvSpPr>
      <xdr:spPr>
        <a:xfrm>
          <a:off x="17106900" y="3180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118533</xdr:rowOff>
    </xdr:from>
    <xdr:to>
      <xdr:col>77</xdr:col>
      <xdr:colOff>95250</xdr:colOff>
      <xdr:row>19</xdr:row>
      <xdr:rowOff>48683</xdr:rowOff>
    </xdr:to>
    <xdr:sp macro="" textlink="">
      <xdr:nvSpPr>
        <xdr:cNvPr id="465" name="楕円 464">
          <a:extLst>
            <a:ext uri="{FF2B5EF4-FFF2-40B4-BE49-F238E27FC236}">
              <a16:creationId xmlns:a16="http://schemas.microsoft.com/office/drawing/2014/main" id="{5BE73008-A55F-4539-9537-8C36DA83A454}"/>
            </a:ext>
          </a:extLst>
        </xdr:cNvPr>
        <xdr:cNvSpPr/>
      </xdr:nvSpPr>
      <xdr:spPr>
        <a:xfrm>
          <a:off x="16129000" y="320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33460</xdr:rowOff>
    </xdr:from>
    <xdr:ext cx="736600" cy="259045"/>
    <xdr:sp macro="" textlink="">
      <xdr:nvSpPr>
        <xdr:cNvPr id="466" name="テキスト ボックス 465">
          <a:extLst>
            <a:ext uri="{FF2B5EF4-FFF2-40B4-BE49-F238E27FC236}">
              <a16:creationId xmlns:a16="http://schemas.microsoft.com/office/drawing/2014/main" id="{A9C018CA-E9E3-422A-99C5-2E81D456F5CD}"/>
            </a:ext>
          </a:extLst>
        </xdr:cNvPr>
        <xdr:cNvSpPr txBox="1"/>
      </xdr:nvSpPr>
      <xdr:spPr>
        <a:xfrm>
          <a:off x="15798800" y="329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69215</xdr:rowOff>
    </xdr:from>
    <xdr:to>
      <xdr:col>73</xdr:col>
      <xdr:colOff>44450</xdr:colOff>
      <xdr:row>20</xdr:row>
      <xdr:rowOff>170815</xdr:rowOff>
    </xdr:to>
    <xdr:sp macro="" textlink="">
      <xdr:nvSpPr>
        <xdr:cNvPr id="467" name="楕円 466">
          <a:extLst>
            <a:ext uri="{FF2B5EF4-FFF2-40B4-BE49-F238E27FC236}">
              <a16:creationId xmlns:a16="http://schemas.microsoft.com/office/drawing/2014/main" id="{AA7DBB00-F99D-4982-B79D-0F0F1D0D0D0B}"/>
            </a:ext>
          </a:extLst>
        </xdr:cNvPr>
        <xdr:cNvSpPr/>
      </xdr:nvSpPr>
      <xdr:spPr>
        <a:xfrm>
          <a:off x="15240000" y="349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155592</xdr:rowOff>
    </xdr:from>
    <xdr:ext cx="762000" cy="259045"/>
    <xdr:sp macro="" textlink="">
      <xdr:nvSpPr>
        <xdr:cNvPr id="468" name="テキスト ボックス 467">
          <a:extLst>
            <a:ext uri="{FF2B5EF4-FFF2-40B4-BE49-F238E27FC236}">
              <a16:creationId xmlns:a16="http://schemas.microsoft.com/office/drawing/2014/main" id="{B896A048-9C40-4D8A-96AC-B7DC6089BFB0}"/>
            </a:ext>
          </a:extLst>
        </xdr:cNvPr>
        <xdr:cNvSpPr txBox="1"/>
      </xdr:nvSpPr>
      <xdr:spPr>
        <a:xfrm>
          <a:off x="14909800" y="3584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110772</xdr:rowOff>
    </xdr:from>
    <xdr:to>
      <xdr:col>68</xdr:col>
      <xdr:colOff>203200</xdr:colOff>
      <xdr:row>21</xdr:row>
      <xdr:rowOff>40922</xdr:rowOff>
    </xdr:to>
    <xdr:sp macro="" textlink="">
      <xdr:nvSpPr>
        <xdr:cNvPr id="469" name="楕円 468">
          <a:extLst>
            <a:ext uri="{FF2B5EF4-FFF2-40B4-BE49-F238E27FC236}">
              <a16:creationId xmlns:a16="http://schemas.microsoft.com/office/drawing/2014/main" id="{2FD7041C-BA4F-45C9-9503-0042C959CE88}"/>
            </a:ext>
          </a:extLst>
        </xdr:cNvPr>
        <xdr:cNvSpPr/>
      </xdr:nvSpPr>
      <xdr:spPr>
        <a:xfrm>
          <a:off x="14351000" y="353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25699</xdr:rowOff>
    </xdr:from>
    <xdr:ext cx="762000" cy="259045"/>
    <xdr:sp macro="" textlink="">
      <xdr:nvSpPr>
        <xdr:cNvPr id="470" name="テキスト ボックス 469">
          <a:extLst>
            <a:ext uri="{FF2B5EF4-FFF2-40B4-BE49-F238E27FC236}">
              <a16:creationId xmlns:a16="http://schemas.microsoft.com/office/drawing/2014/main" id="{F71DB3FA-ECA0-4474-B7A9-CC51BF5388D1}"/>
            </a:ext>
          </a:extLst>
        </xdr:cNvPr>
        <xdr:cNvSpPr txBox="1"/>
      </xdr:nvSpPr>
      <xdr:spPr>
        <a:xfrm>
          <a:off x="14020800" y="362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101388</xdr:rowOff>
    </xdr:from>
    <xdr:to>
      <xdr:col>64</xdr:col>
      <xdr:colOff>152400</xdr:colOff>
      <xdr:row>21</xdr:row>
      <xdr:rowOff>31538</xdr:rowOff>
    </xdr:to>
    <xdr:sp macro="" textlink="">
      <xdr:nvSpPr>
        <xdr:cNvPr id="471" name="楕円 470">
          <a:extLst>
            <a:ext uri="{FF2B5EF4-FFF2-40B4-BE49-F238E27FC236}">
              <a16:creationId xmlns:a16="http://schemas.microsoft.com/office/drawing/2014/main" id="{AAA4FCCF-A781-4E62-9907-E73051C032DE}"/>
            </a:ext>
          </a:extLst>
        </xdr:cNvPr>
        <xdr:cNvSpPr/>
      </xdr:nvSpPr>
      <xdr:spPr>
        <a:xfrm>
          <a:off x="13462000" y="353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16315</xdr:rowOff>
    </xdr:from>
    <xdr:ext cx="762000" cy="259045"/>
    <xdr:sp macro="" textlink="">
      <xdr:nvSpPr>
        <xdr:cNvPr id="472" name="テキスト ボックス 471">
          <a:extLst>
            <a:ext uri="{FF2B5EF4-FFF2-40B4-BE49-F238E27FC236}">
              <a16:creationId xmlns:a16="http://schemas.microsoft.com/office/drawing/2014/main" id="{D9C40DF7-9D6C-45C0-B9BA-DDAE7A5A1DA9}"/>
            </a:ext>
          </a:extLst>
        </xdr:cNvPr>
        <xdr:cNvSpPr txBox="1"/>
      </xdr:nvSpPr>
      <xdr:spPr>
        <a:xfrm>
          <a:off x="13131800" y="361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山口県周南市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138,104
136,507
656.29
78,461,344
74,670,369
3,409,108
37,201,203
79,287,530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66.3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年度は退職者数が少なかったことによる退職手当の支給の減少が人件費に影響を及ぼしたが、令和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年度は前年よりは退職者が増えており人件費増となっている。</a:t>
          </a:r>
        </a:p>
        <a:p>
          <a:r>
            <a:rPr kumimoji="1" lang="ja-JP" altLang="en-US" sz="1300">
              <a:latin typeface="ＭＳ Ｐゴシック" panose="020B0600070205080204" pitchFamily="50" charset="-128"/>
              <a:ea typeface="ＭＳ Ｐゴシック" panose="020B0600070205080204" pitchFamily="50" charset="-128"/>
            </a:rPr>
            <a:t>　定年延長制度が開始されたことにより、職員数が一時的に増加すること、定年退職者は</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年に</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度になること等が影響し、今後も変動することが予想されるが、適正範囲の人件費となるよう職員採用や組織構成の検証を進めていく。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19050</xdr:rowOff>
    </xdr:from>
    <xdr:to>
      <xdr:col>24</xdr:col>
      <xdr:colOff>25400</xdr:colOff>
      <xdr:row>40</xdr:row>
      <xdr:rowOff>139700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769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111777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6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139700</xdr:rowOff>
    </xdr:from>
    <xdr:to>
      <xdr:col>24</xdr:col>
      <xdr:colOff>114300</xdr:colOff>
      <xdr:row>40</xdr:row>
      <xdr:rowOff>139700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9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105427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2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19050</xdr:rowOff>
    </xdr:from>
    <xdr:to>
      <xdr:col>24</xdr:col>
      <xdr:colOff>114300</xdr:colOff>
      <xdr:row>33</xdr:row>
      <xdr:rowOff>19050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95250</xdr:rowOff>
    </xdr:from>
    <xdr:to>
      <xdr:col>24</xdr:col>
      <xdr:colOff>25400</xdr:colOff>
      <xdr:row>38</xdr:row>
      <xdr:rowOff>88900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438900"/>
          <a:ext cx="8382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143527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44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127000</xdr:rowOff>
    </xdr:from>
    <xdr:to>
      <xdr:col>24</xdr:col>
      <xdr:colOff>76200</xdr:colOff>
      <xdr:row>37</xdr:row>
      <xdr:rowOff>57150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95250</xdr:rowOff>
    </xdr:from>
    <xdr:to>
      <xdr:col>19</xdr:col>
      <xdr:colOff>187325</xdr:colOff>
      <xdr:row>39</xdr:row>
      <xdr:rowOff>133350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438900"/>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63500</xdr:rowOff>
    </xdr:from>
    <xdr:to>
      <xdr:col>20</xdr:col>
      <xdr:colOff>38100</xdr:colOff>
      <xdr:row>36</xdr:row>
      <xdr:rowOff>165100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3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3827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04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133350</xdr:rowOff>
    </xdr:from>
    <xdr:to>
      <xdr:col>15</xdr:col>
      <xdr:colOff>98425</xdr:colOff>
      <xdr:row>39</xdr:row>
      <xdr:rowOff>158750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819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57150</xdr:rowOff>
    </xdr:from>
    <xdr:to>
      <xdr:col>15</xdr:col>
      <xdr:colOff>149225</xdr:colOff>
      <xdr:row>37</xdr:row>
      <xdr:rowOff>158750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168927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158750</xdr:rowOff>
    </xdr:from>
    <xdr:to>
      <xdr:col>11</xdr:col>
      <xdr:colOff>9525</xdr:colOff>
      <xdr:row>40</xdr:row>
      <xdr:rowOff>88900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8453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107950</xdr:rowOff>
    </xdr:from>
    <xdr:to>
      <xdr:col>11</xdr:col>
      <xdr:colOff>60325</xdr:colOff>
      <xdr:row>36</xdr:row>
      <xdr:rowOff>38100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48277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87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107950</xdr:rowOff>
    </xdr:from>
    <xdr:to>
      <xdr:col>6</xdr:col>
      <xdr:colOff>171450</xdr:colOff>
      <xdr:row>36</xdr:row>
      <xdr:rowOff>38100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48277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87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38100</xdr:rowOff>
    </xdr:from>
    <xdr:to>
      <xdr:col>24</xdr:col>
      <xdr:colOff>76200</xdr:colOff>
      <xdr:row>38</xdr:row>
      <xdr:rowOff>139700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10177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44450</xdr:rowOff>
    </xdr:from>
    <xdr:to>
      <xdr:col>20</xdr:col>
      <xdr:colOff>38100</xdr:colOff>
      <xdr:row>37</xdr:row>
      <xdr:rowOff>146050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130827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7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82550</xdr:rowOff>
    </xdr:from>
    <xdr:to>
      <xdr:col>15</xdr:col>
      <xdr:colOff>149225</xdr:colOff>
      <xdr:row>40</xdr:row>
      <xdr:rowOff>12700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168927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107950</xdr:rowOff>
    </xdr:from>
    <xdr:to>
      <xdr:col>11</xdr:col>
      <xdr:colOff>60325</xdr:colOff>
      <xdr:row>40</xdr:row>
      <xdr:rowOff>38100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79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22877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38100</xdr:rowOff>
    </xdr:from>
    <xdr:to>
      <xdr:col>6</xdr:col>
      <xdr:colOff>171450</xdr:colOff>
      <xdr:row>40</xdr:row>
      <xdr:rowOff>139700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124477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98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物件費における経常経費充当一般財源は予防接種事業費や一時預かり事業費の委託料の増等により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億円増となり、前年度比では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ポイント増加した。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今後も引き続き、公共施設再配置計画による取組みを進め、維持管理経費の削減を図る。また、行政評価による事務事業の見直しなどにより経費の抑制に努める。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20</xdr:row>
      <xdr:rowOff>154214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46300"/>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126291</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5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154214</xdr:rowOff>
    </xdr:from>
    <xdr:to>
      <xdr:col>82</xdr:col>
      <xdr:colOff>196850</xdr:colOff>
      <xdr:row>20</xdr:row>
      <xdr:rowOff>154214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58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61686</xdr:rowOff>
    </xdr:from>
    <xdr:to>
      <xdr:col>82</xdr:col>
      <xdr:colOff>107950</xdr:colOff>
      <xdr:row>15</xdr:row>
      <xdr:rowOff>53521</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461986"/>
          <a:ext cx="8382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8363</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408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163286</xdr:rowOff>
    </xdr:from>
    <xdr:to>
      <xdr:col>82</xdr:col>
      <xdr:colOff>158750</xdr:colOff>
      <xdr:row>15</xdr:row>
      <xdr:rowOff>93436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56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61686</xdr:rowOff>
    </xdr:from>
    <xdr:to>
      <xdr:col>78</xdr:col>
      <xdr:colOff>69850</xdr:colOff>
      <xdr:row>15</xdr:row>
      <xdr:rowOff>31750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461986"/>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32657</xdr:rowOff>
    </xdr:from>
    <xdr:to>
      <xdr:col>78</xdr:col>
      <xdr:colOff>120650</xdr:colOff>
      <xdr:row>14</xdr:row>
      <xdr:rowOff>134257</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43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119034</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519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31750</xdr:rowOff>
    </xdr:from>
    <xdr:to>
      <xdr:col>73</xdr:col>
      <xdr:colOff>180975</xdr:colOff>
      <xdr:row>15</xdr:row>
      <xdr:rowOff>75293</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6035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119743</xdr:rowOff>
    </xdr:from>
    <xdr:to>
      <xdr:col>74</xdr:col>
      <xdr:colOff>31750</xdr:colOff>
      <xdr:row>15</xdr:row>
      <xdr:rowOff>49893</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52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60070</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28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53521</xdr:rowOff>
    </xdr:from>
    <xdr:to>
      <xdr:col>69</xdr:col>
      <xdr:colOff>92075</xdr:colOff>
      <xdr:row>15</xdr:row>
      <xdr:rowOff>75293</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625271"/>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100693</xdr:rowOff>
    </xdr:from>
    <xdr:to>
      <xdr:col>69</xdr:col>
      <xdr:colOff>142875</xdr:colOff>
      <xdr:row>16</xdr:row>
      <xdr:rowOff>30843</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15620</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75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89807</xdr:rowOff>
    </xdr:from>
    <xdr:to>
      <xdr:col>65</xdr:col>
      <xdr:colOff>53975</xdr:colOff>
      <xdr:row>16</xdr:row>
      <xdr:rowOff>19957</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66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4734</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74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2721</xdr:rowOff>
    </xdr:from>
    <xdr:to>
      <xdr:col>82</xdr:col>
      <xdr:colOff>158750</xdr:colOff>
      <xdr:row>15</xdr:row>
      <xdr:rowOff>104321</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146248</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546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10886</xdr:rowOff>
    </xdr:from>
    <xdr:to>
      <xdr:col>78</xdr:col>
      <xdr:colOff>120650</xdr:colOff>
      <xdr:row>14</xdr:row>
      <xdr:rowOff>112486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41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122663</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180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152400</xdr:rowOff>
    </xdr:from>
    <xdr:to>
      <xdr:col>74</xdr:col>
      <xdr:colOff>31750</xdr:colOff>
      <xdr:row>15</xdr:row>
      <xdr:rowOff>82550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67327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63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24493</xdr:rowOff>
    </xdr:from>
    <xdr:to>
      <xdr:col>69</xdr:col>
      <xdr:colOff>142875</xdr:colOff>
      <xdr:row>15</xdr:row>
      <xdr:rowOff>126093</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59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136270</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36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2721</xdr:rowOff>
    </xdr:from>
    <xdr:to>
      <xdr:col>65</xdr:col>
      <xdr:colOff>53975</xdr:colOff>
      <xdr:row>15</xdr:row>
      <xdr:rowOff>104321</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114498</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3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単価・利用率等の増に伴う、障害者自立支援給付事業費の増や新たに私立保育所が追加されたことによる施設型給付事業費の増などにより、経常的扶助費は前年度に比べ</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今後も引き続き、高齢化の進行等による社会福祉費の増加が予想されることから、単独事業の見直し等、給付の適正化に努めていく。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146050</xdr:rowOff>
    </xdr:from>
    <xdr:to>
      <xdr:col>24</xdr:col>
      <xdr:colOff>25400</xdr:colOff>
      <xdr:row>61</xdr:row>
      <xdr:rowOff>146050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40435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60977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9147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146050</xdr:rowOff>
    </xdr:from>
    <xdr:to>
      <xdr:col>24</xdr:col>
      <xdr:colOff>114300</xdr:colOff>
      <xdr:row>54</xdr:row>
      <xdr:rowOff>146050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404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50800</xdr:rowOff>
    </xdr:from>
    <xdr:to>
      <xdr:col>24</xdr:col>
      <xdr:colOff>25400</xdr:colOff>
      <xdr:row>54</xdr:row>
      <xdr:rowOff>146050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30910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67327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10011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95250</xdr:rowOff>
    </xdr:from>
    <xdr:to>
      <xdr:col>24</xdr:col>
      <xdr:colOff>76200</xdr:colOff>
      <xdr:row>59</xdr:row>
      <xdr:rowOff>25400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1003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50800</xdr:rowOff>
    </xdr:from>
    <xdr:to>
      <xdr:col>19</xdr:col>
      <xdr:colOff>187325</xdr:colOff>
      <xdr:row>55</xdr:row>
      <xdr:rowOff>165100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30910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0</xdr:rowOff>
    </xdr:from>
    <xdr:to>
      <xdr:col>20</xdr:col>
      <xdr:colOff>38100</xdr:colOff>
      <xdr:row>58</xdr:row>
      <xdr:rowOff>101600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86377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165100</xdr:rowOff>
    </xdr:from>
    <xdr:to>
      <xdr:col>15</xdr:col>
      <xdr:colOff>98425</xdr:colOff>
      <xdr:row>56</xdr:row>
      <xdr:rowOff>88900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5948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133350</xdr:rowOff>
    </xdr:from>
    <xdr:to>
      <xdr:col>15</xdr:col>
      <xdr:colOff>149225</xdr:colOff>
      <xdr:row>59</xdr:row>
      <xdr:rowOff>63500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1007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48277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50800</xdr:rowOff>
    </xdr:from>
    <xdr:to>
      <xdr:col>11</xdr:col>
      <xdr:colOff>9525</xdr:colOff>
      <xdr:row>56</xdr:row>
      <xdr:rowOff>88900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652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59</xdr:row>
      <xdr:rowOff>95250</xdr:rowOff>
    </xdr:from>
    <xdr:to>
      <xdr:col>11</xdr:col>
      <xdr:colOff>60325</xdr:colOff>
      <xdr:row>60</xdr:row>
      <xdr:rowOff>25400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0</xdr:rowOff>
    </xdr:from>
    <xdr:to>
      <xdr:col>6</xdr:col>
      <xdr:colOff>171450</xdr:colOff>
      <xdr:row>59</xdr:row>
      <xdr:rowOff>101600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101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86377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1020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95250</xdr:rowOff>
    </xdr:from>
    <xdr:to>
      <xdr:col>24</xdr:col>
      <xdr:colOff>76200</xdr:colOff>
      <xdr:row>55</xdr:row>
      <xdr:rowOff>25400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3827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262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0</xdr:rowOff>
    </xdr:from>
    <xdr:to>
      <xdr:col>20</xdr:col>
      <xdr:colOff>38100</xdr:colOff>
      <xdr:row>54</xdr:row>
      <xdr:rowOff>101600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111777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02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114300</xdr:rowOff>
    </xdr:from>
    <xdr:to>
      <xdr:col>15</xdr:col>
      <xdr:colOff>149225</xdr:colOff>
      <xdr:row>56</xdr:row>
      <xdr:rowOff>44450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54627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38100</xdr:rowOff>
    </xdr:from>
    <xdr:to>
      <xdr:col>11</xdr:col>
      <xdr:colOff>60325</xdr:colOff>
      <xdr:row>56</xdr:row>
      <xdr:rowOff>139700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149877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111777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国民健康保険特別会計や介護保険特別会計に対する一般会計からの繰出金の増等により、前年度比では</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今後も引き続き、特別会計の経営の効率化等を図ることで、繰出金などの負担の減少に努める。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57150</xdr:rowOff>
    </xdr:from>
    <xdr:to>
      <xdr:col>82</xdr:col>
      <xdr:colOff>107950</xdr:colOff>
      <xdr:row>61</xdr:row>
      <xdr:rowOff>6350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440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149877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3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6350</xdr:rowOff>
    </xdr:from>
    <xdr:to>
      <xdr:col>82</xdr:col>
      <xdr:colOff>196850</xdr:colOff>
      <xdr:row>61</xdr:row>
      <xdr:rowOff>6350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6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143527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57150</xdr:rowOff>
    </xdr:from>
    <xdr:to>
      <xdr:col>82</xdr:col>
      <xdr:colOff>196850</xdr:colOff>
      <xdr:row>53</xdr:row>
      <xdr:rowOff>57150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4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114300</xdr:rowOff>
    </xdr:from>
    <xdr:to>
      <xdr:col>82</xdr:col>
      <xdr:colOff>107950</xdr:colOff>
      <xdr:row>57</xdr:row>
      <xdr:rowOff>31750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7155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67327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839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114300</xdr:rowOff>
    </xdr:from>
    <xdr:to>
      <xdr:col>78</xdr:col>
      <xdr:colOff>69850</xdr:colOff>
      <xdr:row>57</xdr:row>
      <xdr:rowOff>120650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7155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44450</xdr:rowOff>
    </xdr:from>
    <xdr:to>
      <xdr:col>78</xdr:col>
      <xdr:colOff>120650</xdr:colOff>
      <xdr:row>57</xdr:row>
      <xdr:rowOff>146050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130827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90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95250</xdr:rowOff>
    </xdr:from>
    <xdr:to>
      <xdr:col>73</xdr:col>
      <xdr:colOff>180975</xdr:colOff>
      <xdr:row>57</xdr:row>
      <xdr:rowOff>120650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867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133350</xdr:rowOff>
    </xdr:from>
    <xdr:to>
      <xdr:col>74</xdr:col>
      <xdr:colOff>31750</xdr:colOff>
      <xdr:row>58</xdr:row>
      <xdr:rowOff>63500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48277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31750</xdr:rowOff>
    </xdr:from>
    <xdr:to>
      <xdr:col>69</xdr:col>
      <xdr:colOff>92075</xdr:colOff>
      <xdr:row>57</xdr:row>
      <xdr:rowOff>95250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8044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101600</xdr:rowOff>
    </xdr:from>
    <xdr:to>
      <xdr:col>69</xdr:col>
      <xdr:colOff>142875</xdr:colOff>
      <xdr:row>59</xdr:row>
      <xdr:rowOff>31750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16527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1013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50800</xdr:rowOff>
    </xdr:from>
    <xdr:to>
      <xdr:col>65</xdr:col>
      <xdr:colOff>53975</xdr:colOff>
      <xdr:row>58</xdr:row>
      <xdr:rowOff>152400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9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137177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152400</xdr:rowOff>
    </xdr:from>
    <xdr:to>
      <xdr:col>82</xdr:col>
      <xdr:colOff>158750</xdr:colOff>
      <xdr:row>57</xdr:row>
      <xdr:rowOff>82550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168927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63500</xdr:rowOff>
    </xdr:from>
    <xdr:to>
      <xdr:col>78</xdr:col>
      <xdr:colOff>120650</xdr:colOff>
      <xdr:row>56</xdr:row>
      <xdr:rowOff>165100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3827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433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69850</xdr:rowOff>
    </xdr:from>
    <xdr:to>
      <xdr:col>74</xdr:col>
      <xdr:colOff>31750</xdr:colOff>
      <xdr:row>58</xdr:row>
      <xdr:rowOff>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10177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44450</xdr:rowOff>
    </xdr:from>
    <xdr:to>
      <xdr:col>69</xdr:col>
      <xdr:colOff>142875</xdr:colOff>
      <xdr:row>57</xdr:row>
      <xdr:rowOff>146050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156227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92727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補助費等における経常経費充当一般財源は周南公立大学の開学に伴う補助金交付の増等により</a:t>
          </a:r>
          <a:r>
            <a:rPr kumimoji="1" lang="en-US" altLang="ja-JP" sz="1300">
              <a:latin typeface="ＭＳ Ｐゴシック" panose="020B0600070205080204" pitchFamily="50" charset="-128"/>
              <a:ea typeface="ＭＳ Ｐゴシック" panose="020B0600070205080204" pitchFamily="50" charset="-128"/>
            </a:rPr>
            <a:t>5.3</a:t>
          </a:r>
          <a:r>
            <a:rPr kumimoji="1" lang="ja-JP" altLang="en-US" sz="1300">
              <a:latin typeface="ＭＳ Ｐゴシック" panose="020B0600070205080204" pitchFamily="50" charset="-128"/>
              <a:ea typeface="ＭＳ Ｐゴシック" panose="020B0600070205080204" pitchFamily="50" charset="-128"/>
            </a:rPr>
            <a:t>億円増となり、前年度比では</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今後も各種団体への補助金等について、必要性や効果の検証及び見直しを進め、一層の適正化を図っていく。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111760</xdr:rowOff>
    </xdr:from>
    <xdr:to>
      <xdr:col>82</xdr:col>
      <xdr:colOff>107950</xdr:colOff>
      <xdr:row>40</xdr:row>
      <xdr:rowOff>165100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59816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137177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165100</xdr:rowOff>
    </xdr:from>
    <xdr:to>
      <xdr:col>82</xdr:col>
      <xdr:colOff>196850</xdr:colOff>
      <xdr:row>40</xdr:row>
      <xdr:rowOff>165100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26687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111760</xdr:rowOff>
    </xdr:from>
    <xdr:to>
      <xdr:col>82</xdr:col>
      <xdr:colOff>196850</xdr:colOff>
      <xdr:row>32</xdr:row>
      <xdr:rowOff>111760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16510</xdr:rowOff>
    </xdr:from>
    <xdr:to>
      <xdr:col>82</xdr:col>
      <xdr:colOff>107950</xdr:colOff>
      <xdr:row>35</xdr:row>
      <xdr:rowOff>138430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5671800" y="601726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74947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075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102870</xdr:rowOff>
    </xdr:from>
    <xdr:to>
      <xdr:col>82</xdr:col>
      <xdr:colOff>158750</xdr:colOff>
      <xdr:row>36</xdr:row>
      <xdr:rowOff>33020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16510</xdr:rowOff>
    </xdr:from>
    <xdr:to>
      <xdr:col>78</xdr:col>
      <xdr:colOff>69850</xdr:colOff>
      <xdr:row>35</xdr:row>
      <xdr:rowOff>123190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4782800" y="60172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49530</xdr:rowOff>
    </xdr:from>
    <xdr:to>
      <xdr:col>78</xdr:col>
      <xdr:colOff>120650</xdr:colOff>
      <xdr:row>35</xdr:row>
      <xdr:rowOff>151130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05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135907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13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115570</xdr:rowOff>
    </xdr:from>
    <xdr:to>
      <xdr:col>73</xdr:col>
      <xdr:colOff>180975</xdr:colOff>
      <xdr:row>35</xdr:row>
      <xdr:rowOff>123190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893800" y="61163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102870</xdr:rowOff>
    </xdr:from>
    <xdr:to>
      <xdr:col>74</xdr:col>
      <xdr:colOff>31750</xdr:colOff>
      <xdr:row>36</xdr:row>
      <xdr:rowOff>33020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17797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18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115570</xdr:rowOff>
    </xdr:from>
    <xdr:to>
      <xdr:col>69</xdr:col>
      <xdr:colOff>92075</xdr:colOff>
      <xdr:row>35</xdr:row>
      <xdr:rowOff>146050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flipV="1">
          <a:off x="13004800" y="61163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41910</xdr:rowOff>
    </xdr:from>
    <xdr:to>
      <xdr:col>69</xdr:col>
      <xdr:colOff>142875</xdr:colOff>
      <xdr:row>35</xdr:row>
      <xdr:rowOff>143510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0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153687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19050</xdr:rowOff>
    </xdr:from>
    <xdr:to>
      <xdr:col>65</xdr:col>
      <xdr:colOff>53975</xdr:colOff>
      <xdr:row>35</xdr:row>
      <xdr:rowOff>120650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130827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87630</xdr:rowOff>
    </xdr:from>
    <xdr:to>
      <xdr:col>82</xdr:col>
      <xdr:colOff>158750</xdr:colOff>
      <xdr:row>36</xdr:row>
      <xdr:rowOff>17780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104157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137160</xdr:rowOff>
    </xdr:from>
    <xdr:to>
      <xdr:col>78</xdr:col>
      <xdr:colOff>120650</xdr:colOff>
      <xdr:row>35</xdr:row>
      <xdr:rowOff>67310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77487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5735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72390</xdr:rowOff>
    </xdr:from>
    <xdr:to>
      <xdr:col>74</xdr:col>
      <xdr:colOff>31750</xdr:colOff>
      <xdr:row>36</xdr:row>
      <xdr:rowOff>2540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12717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64770</xdr:rowOff>
    </xdr:from>
    <xdr:to>
      <xdr:col>69</xdr:col>
      <xdr:colOff>142875</xdr:colOff>
      <xdr:row>35</xdr:row>
      <xdr:rowOff>166370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151147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61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95250</xdr:rowOff>
    </xdr:from>
    <xdr:to>
      <xdr:col>65</xdr:col>
      <xdr:colOff>53975</xdr:colOff>
      <xdr:row>36</xdr:row>
      <xdr:rowOff>25400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10177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618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公債費における経常経費充当一般財源は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億円減となったが、経常一般財源歳入額が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億円増となったため、前年度同で推移した。</a:t>
          </a:r>
        </a:p>
        <a:p>
          <a:r>
            <a:rPr kumimoji="1" lang="ja-JP" altLang="en-US" sz="1300">
              <a:latin typeface="ＭＳ Ｐゴシック" panose="020B0600070205080204" pitchFamily="50" charset="-128"/>
              <a:ea typeface="ＭＳ Ｐゴシック" panose="020B0600070205080204" pitchFamily="50" charset="-128"/>
            </a:rPr>
            <a:t>　公債費の高目推移に変わりはないことから、今後においても、第</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次周南市行財政改革大綱行財政改革プランで定めた市債借入額の上限（令和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年間で</a:t>
          </a:r>
          <a:r>
            <a:rPr kumimoji="1" lang="en-US" altLang="ja-JP" sz="1300">
              <a:latin typeface="ＭＳ Ｐゴシック" panose="020B0600070205080204" pitchFamily="50" charset="-128"/>
              <a:ea typeface="ＭＳ Ｐゴシック" panose="020B0600070205080204" pitchFamily="50" charset="-128"/>
            </a:rPr>
            <a:t>150</a:t>
          </a:r>
          <a:r>
            <a:rPr kumimoji="1" lang="ja-JP" altLang="en-US" sz="1300">
              <a:latin typeface="ＭＳ Ｐゴシック" panose="020B0600070205080204" pitchFamily="50" charset="-128"/>
              <a:ea typeface="ＭＳ Ｐゴシック" panose="020B0600070205080204" pitchFamily="50" charset="-128"/>
            </a:rPr>
            <a:t>億円（償還元金に交付税措置のある借入は除く））に沿って借入額を抑制していく。</a:t>
          </a: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50800</xdr:rowOff>
    </xdr:from>
    <xdr:to>
      <xdr:col>24</xdr:col>
      <xdr:colOff>25400</xdr:colOff>
      <xdr:row>80</xdr:row>
      <xdr:rowOff>149861</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395200"/>
          <a:ext cx="0" cy="147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137177</xdr:rowOff>
    </xdr:from>
    <xdr:ext cx="762000" cy="25904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13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50800</xdr:rowOff>
    </xdr:from>
    <xdr:to>
      <xdr:col>24</xdr:col>
      <xdr:colOff>114300</xdr:colOff>
      <xdr:row>72</xdr:row>
      <xdr:rowOff>50800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39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92711</xdr:rowOff>
    </xdr:from>
    <xdr:to>
      <xdr:col>24</xdr:col>
      <xdr:colOff>25400</xdr:colOff>
      <xdr:row>79</xdr:row>
      <xdr:rowOff>92711</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987800" y="136372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43197</xdr:rowOff>
    </xdr:from>
    <xdr:ext cx="762000" cy="259045"/>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3073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26670</xdr:rowOff>
    </xdr:from>
    <xdr:to>
      <xdr:col>24</xdr:col>
      <xdr:colOff>76200</xdr:colOff>
      <xdr:row>77</xdr:row>
      <xdr:rowOff>128270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92711</xdr:rowOff>
    </xdr:from>
    <xdr:to>
      <xdr:col>19</xdr:col>
      <xdr:colOff>187325</xdr:colOff>
      <xdr:row>80</xdr:row>
      <xdr:rowOff>81280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3098800" y="13637261"/>
          <a:ext cx="8890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152400</xdr:rowOff>
    </xdr:from>
    <xdr:to>
      <xdr:col>20</xdr:col>
      <xdr:colOff>38100</xdr:colOff>
      <xdr:row>77</xdr:row>
      <xdr:rowOff>82550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92727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295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81280</xdr:rowOff>
    </xdr:from>
    <xdr:to>
      <xdr:col>15</xdr:col>
      <xdr:colOff>98425</xdr:colOff>
      <xdr:row>80</xdr:row>
      <xdr:rowOff>81280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2209800" y="137972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49530</xdr:rowOff>
    </xdr:from>
    <xdr:to>
      <xdr:col>15</xdr:col>
      <xdr:colOff>149225</xdr:colOff>
      <xdr:row>77</xdr:row>
      <xdr:rowOff>151130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161307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12700</xdr:rowOff>
    </xdr:from>
    <xdr:to>
      <xdr:col>11</xdr:col>
      <xdr:colOff>9525</xdr:colOff>
      <xdr:row>80</xdr:row>
      <xdr:rowOff>81280</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a:off x="1320800" y="137287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19050</xdr:rowOff>
    </xdr:from>
    <xdr:to>
      <xdr:col>11</xdr:col>
      <xdr:colOff>60325</xdr:colOff>
      <xdr:row>77</xdr:row>
      <xdr:rowOff>120650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130827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3811</xdr:rowOff>
    </xdr:from>
    <xdr:to>
      <xdr:col>6</xdr:col>
      <xdr:colOff>171450</xdr:colOff>
      <xdr:row>77</xdr:row>
      <xdr:rowOff>105411</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115588</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41911</xdr:rowOff>
    </xdr:from>
    <xdr:to>
      <xdr:col>24</xdr:col>
      <xdr:colOff>76200</xdr:colOff>
      <xdr:row>79</xdr:row>
      <xdr:rowOff>143511</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13988</xdr:rowOff>
    </xdr:from>
    <xdr:ext cx="762000" cy="2590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41911</xdr:rowOff>
    </xdr:from>
    <xdr:to>
      <xdr:col>20</xdr:col>
      <xdr:colOff>38100</xdr:colOff>
      <xdr:row>79</xdr:row>
      <xdr:rowOff>143511</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128288</xdr:rowOff>
    </xdr:from>
    <xdr:ext cx="7366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3672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30480</xdr:rowOff>
    </xdr:from>
    <xdr:to>
      <xdr:col>15</xdr:col>
      <xdr:colOff>149225</xdr:colOff>
      <xdr:row>80</xdr:row>
      <xdr:rowOff>132080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374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116857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383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30480</xdr:rowOff>
    </xdr:from>
    <xdr:to>
      <xdr:col>11</xdr:col>
      <xdr:colOff>60325</xdr:colOff>
      <xdr:row>80</xdr:row>
      <xdr:rowOff>132080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374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116857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383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133350</xdr:rowOff>
    </xdr:from>
    <xdr:to>
      <xdr:col>6</xdr:col>
      <xdr:colOff>171450</xdr:colOff>
      <xdr:row>80</xdr:row>
      <xdr:rowOff>63500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48277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人件費（退職手当）や補助費等の増より公債費を除いた全体では</a:t>
          </a:r>
          <a:r>
            <a:rPr kumimoji="1" lang="en-US" altLang="ja-JP" sz="1300">
              <a:latin typeface="ＭＳ Ｐゴシック" panose="020B0600070205080204" pitchFamily="50" charset="-128"/>
              <a:ea typeface="ＭＳ Ｐゴシック" panose="020B0600070205080204" pitchFamily="50" charset="-128"/>
            </a:rPr>
            <a:t>5.6</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今後も働き方改革による人件費の抑制や事業の選択と集中による支出の削減に努めていく。</a:t>
          </a: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122428</xdr:rowOff>
    </xdr:from>
    <xdr:to>
      <xdr:col>82</xdr:col>
      <xdr:colOff>107950</xdr:colOff>
      <xdr:row>80</xdr:row>
      <xdr:rowOff>131572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809728"/>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103649</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81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131572</xdr:rowOff>
    </xdr:from>
    <xdr:to>
      <xdr:col>82</xdr:col>
      <xdr:colOff>196850</xdr:colOff>
      <xdr:row>80</xdr:row>
      <xdr:rowOff>131572</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84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37355</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5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122428</xdr:rowOff>
    </xdr:from>
    <xdr:to>
      <xdr:col>82</xdr:col>
      <xdr:colOff>196850</xdr:colOff>
      <xdr:row>74</xdr:row>
      <xdr:rowOff>122428</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80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42418</xdr:rowOff>
    </xdr:from>
    <xdr:to>
      <xdr:col>82</xdr:col>
      <xdr:colOff>107950</xdr:colOff>
      <xdr:row>76</xdr:row>
      <xdr:rowOff>127000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2901168"/>
          <a:ext cx="838200" cy="25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167149</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197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23622</xdr:rowOff>
    </xdr:from>
    <xdr:to>
      <xdr:col>82</xdr:col>
      <xdr:colOff>158750</xdr:colOff>
      <xdr:row>77</xdr:row>
      <xdr:rowOff>125222</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42418</xdr:rowOff>
    </xdr:from>
    <xdr:to>
      <xdr:col>78</xdr:col>
      <xdr:colOff>69850</xdr:colOff>
      <xdr:row>77</xdr:row>
      <xdr:rowOff>92711</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4782800" y="12901168"/>
          <a:ext cx="889000" cy="393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44196</xdr:rowOff>
    </xdr:from>
    <xdr:to>
      <xdr:col>78</xdr:col>
      <xdr:colOff>120650</xdr:colOff>
      <xdr:row>76</xdr:row>
      <xdr:rowOff>145796</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130573</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3160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92711</xdr:rowOff>
    </xdr:from>
    <xdr:to>
      <xdr:col>73</xdr:col>
      <xdr:colOff>180975</xdr:colOff>
      <xdr:row>77</xdr:row>
      <xdr:rowOff>129287</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893800" y="13294361"/>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64770</xdr:rowOff>
    </xdr:from>
    <xdr:to>
      <xdr:col>74</xdr:col>
      <xdr:colOff>31750</xdr:colOff>
      <xdr:row>77</xdr:row>
      <xdr:rowOff>166370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151147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129287</xdr:rowOff>
    </xdr:from>
    <xdr:to>
      <xdr:col>69</xdr:col>
      <xdr:colOff>92075</xdr:colOff>
      <xdr:row>77</xdr:row>
      <xdr:rowOff>143002</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3004800" y="13330937"/>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69342</xdr:rowOff>
    </xdr:from>
    <xdr:to>
      <xdr:col>69</xdr:col>
      <xdr:colOff>142875</xdr:colOff>
      <xdr:row>77</xdr:row>
      <xdr:rowOff>170942</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9669</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9906</xdr:rowOff>
    </xdr:from>
    <xdr:to>
      <xdr:col>65</xdr:col>
      <xdr:colOff>53975</xdr:colOff>
      <xdr:row>77</xdr:row>
      <xdr:rowOff>111506</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121683</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76200</xdr:rowOff>
    </xdr:from>
    <xdr:to>
      <xdr:col>82</xdr:col>
      <xdr:colOff>158750</xdr:colOff>
      <xdr:row>77</xdr:row>
      <xdr:rowOff>6350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92727</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163068</xdr:rowOff>
    </xdr:from>
    <xdr:to>
      <xdr:col>78</xdr:col>
      <xdr:colOff>120650</xdr:colOff>
      <xdr:row>75</xdr:row>
      <xdr:rowOff>93218</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285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103395</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2619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41911</xdr:rowOff>
    </xdr:from>
    <xdr:to>
      <xdr:col>74</xdr:col>
      <xdr:colOff>31750</xdr:colOff>
      <xdr:row>77</xdr:row>
      <xdr:rowOff>143511</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153688</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78487</xdr:rowOff>
    </xdr:from>
    <xdr:to>
      <xdr:col>69</xdr:col>
      <xdr:colOff>142875</xdr:colOff>
      <xdr:row>78</xdr:row>
      <xdr:rowOff>8637</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164864</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33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92202</xdr:rowOff>
    </xdr:from>
    <xdr:to>
      <xdr:col>65</xdr:col>
      <xdr:colOff>53975</xdr:colOff>
      <xdr:row>78</xdr:row>
      <xdr:rowOff>22352</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7129</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山口県周南市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115380</xdr:rowOff>
    </xdr:from>
    <xdr:to>
      <xdr:col>29</xdr:col>
      <xdr:colOff>127000</xdr:colOff>
      <xdr:row>18</xdr:row>
      <xdr:rowOff>143764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20405"/>
          <a:ext cx="0" cy="105708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115841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49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143764</xdr:rowOff>
    </xdr:from>
    <xdr:to>
      <xdr:col>30</xdr:col>
      <xdr:colOff>25400</xdr:colOff>
      <xdr:row>18</xdr:row>
      <xdr:rowOff>143764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774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30307</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63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115380</xdr:rowOff>
    </xdr:from>
    <xdr:to>
      <xdr:col>30</xdr:col>
      <xdr:colOff>25400</xdr:colOff>
      <xdr:row>12</xdr:row>
      <xdr:rowOff>115380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204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47390</xdr:rowOff>
    </xdr:from>
    <xdr:to>
      <xdr:col>29</xdr:col>
      <xdr:colOff>127000</xdr:colOff>
      <xdr:row>15</xdr:row>
      <xdr:rowOff>90557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666765"/>
          <a:ext cx="647700" cy="431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65708</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56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93631</xdr:rowOff>
    </xdr:from>
    <xdr:to>
      <xdr:col>29</xdr:col>
      <xdr:colOff>177800</xdr:colOff>
      <xdr:row>17</xdr:row>
      <xdr:rowOff>23781</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884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90557</xdr:rowOff>
    </xdr:from>
    <xdr:to>
      <xdr:col>26</xdr:col>
      <xdr:colOff>50800</xdr:colOff>
      <xdr:row>15</xdr:row>
      <xdr:rowOff>116980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709932"/>
          <a:ext cx="698500" cy="264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103156</xdr:rowOff>
    </xdr:from>
    <xdr:to>
      <xdr:col>26</xdr:col>
      <xdr:colOff>101600</xdr:colOff>
      <xdr:row>17</xdr:row>
      <xdr:rowOff>33306</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8939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18083</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980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116980</xdr:rowOff>
    </xdr:from>
    <xdr:to>
      <xdr:col>22</xdr:col>
      <xdr:colOff>114300</xdr:colOff>
      <xdr:row>15</xdr:row>
      <xdr:rowOff>151498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736355"/>
          <a:ext cx="698500" cy="345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163906</xdr:rowOff>
    </xdr:from>
    <xdr:to>
      <xdr:col>22</xdr:col>
      <xdr:colOff>165100</xdr:colOff>
      <xdr:row>17</xdr:row>
      <xdr:rowOff>94056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54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78833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41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139230</xdr:rowOff>
    </xdr:from>
    <xdr:to>
      <xdr:col>18</xdr:col>
      <xdr:colOff>177800</xdr:colOff>
      <xdr:row>15</xdr:row>
      <xdr:rowOff>151498</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758605"/>
          <a:ext cx="698500" cy="122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13564</xdr:rowOff>
    </xdr:from>
    <xdr:to>
      <xdr:col>19</xdr:col>
      <xdr:colOff>38100</xdr:colOff>
      <xdr:row>17</xdr:row>
      <xdr:rowOff>115164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758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99941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6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52940</xdr:rowOff>
    </xdr:from>
    <xdr:to>
      <xdr:col>15</xdr:col>
      <xdr:colOff>101600</xdr:colOff>
      <xdr:row>17</xdr:row>
      <xdr:rowOff>154540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1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139317</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0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168040</xdr:rowOff>
    </xdr:from>
    <xdr:to>
      <xdr:col>29</xdr:col>
      <xdr:colOff>177800</xdr:colOff>
      <xdr:row>15</xdr:row>
      <xdr:rowOff>98190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6159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13117</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461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39757</xdr:rowOff>
    </xdr:from>
    <xdr:to>
      <xdr:col>26</xdr:col>
      <xdr:colOff>101600</xdr:colOff>
      <xdr:row>15</xdr:row>
      <xdr:rowOff>141357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6591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151534</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428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66180</xdr:rowOff>
    </xdr:from>
    <xdr:to>
      <xdr:col>22</xdr:col>
      <xdr:colOff>165100</xdr:colOff>
      <xdr:row>15</xdr:row>
      <xdr:rowOff>167780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6855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6507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454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100698</xdr:rowOff>
    </xdr:from>
    <xdr:to>
      <xdr:col>19</xdr:col>
      <xdr:colOff>38100</xdr:colOff>
      <xdr:row>16</xdr:row>
      <xdr:rowOff>30848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7200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41025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488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88430</xdr:rowOff>
    </xdr:from>
    <xdr:to>
      <xdr:col>15</xdr:col>
      <xdr:colOff>101600</xdr:colOff>
      <xdr:row>16</xdr:row>
      <xdr:rowOff>18580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7078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28757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47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55677</xdr:rowOff>
    </xdr:from>
    <xdr:to>
      <xdr:col>29</xdr:col>
      <xdr:colOff>127000</xdr:colOff>
      <xdr:row>37</xdr:row>
      <xdr:rowOff>342021</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323127"/>
          <a:ext cx="0" cy="11435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314098</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438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342021</xdr:rowOff>
    </xdr:from>
    <xdr:to>
      <xdr:col>30</xdr:col>
      <xdr:colOff>25400</xdr:colOff>
      <xdr:row>37</xdr:row>
      <xdr:rowOff>342021</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4667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142054</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6066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55677</xdr:rowOff>
    </xdr:from>
    <xdr:to>
      <xdr:col>30</xdr:col>
      <xdr:colOff>25400</xdr:colOff>
      <xdr:row>34</xdr:row>
      <xdr:rowOff>55677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3231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270332</xdr:rowOff>
    </xdr:from>
    <xdr:to>
      <xdr:col>29</xdr:col>
      <xdr:colOff>127000</xdr:colOff>
      <xdr:row>34</xdr:row>
      <xdr:rowOff>304257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6537782"/>
          <a:ext cx="647700" cy="339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285335</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8956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313258</xdr:rowOff>
    </xdr:from>
    <xdr:to>
      <xdr:col>29</xdr:col>
      <xdr:colOff>177800</xdr:colOff>
      <xdr:row>36</xdr:row>
      <xdr:rowOff>71958</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923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304257</xdr:rowOff>
    </xdr:from>
    <xdr:to>
      <xdr:col>26</xdr:col>
      <xdr:colOff>50800</xdr:colOff>
      <xdr:row>34</xdr:row>
      <xdr:rowOff>317104</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6571707"/>
          <a:ext cx="698500" cy="128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327751</xdr:rowOff>
    </xdr:from>
    <xdr:to>
      <xdr:col>26</xdr:col>
      <xdr:colOff>101600</xdr:colOff>
      <xdr:row>36</xdr:row>
      <xdr:rowOff>86451</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9381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71228</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70244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317104</xdr:rowOff>
    </xdr:from>
    <xdr:to>
      <xdr:col>22</xdr:col>
      <xdr:colOff>114300</xdr:colOff>
      <xdr:row>34</xdr:row>
      <xdr:rowOff>339552</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6584554"/>
          <a:ext cx="698500" cy="224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17450</xdr:rowOff>
    </xdr:from>
    <xdr:to>
      <xdr:col>22</xdr:col>
      <xdr:colOff>165100</xdr:colOff>
      <xdr:row>36</xdr:row>
      <xdr:rowOff>119050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970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103827</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70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339552</xdr:rowOff>
    </xdr:from>
    <xdr:to>
      <xdr:col>18</xdr:col>
      <xdr:colOff>177800</xdr:colOff>
      <xdr:row>35</xdr:row>
      <xdr:rowOff>82194</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6607002"/>
          <a:ext cx="698500" cy="855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27966</xdr:rowOff>
    </xdr:from>
    <xdr:to>
      <xdr:col>19</xdr:col>
      <xdr:colOff>38100</xdr:colOff>
      <xdr:row>36</xdr:row>
      <xdr:rowOff>129566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98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114343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7067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64953</xdr:rowOff>
    </xdr:from>
    <xdr:to>
      <xdr:col>15</xdr:col>
      <xdr:colOff>101600</xdr:colOff>
      <xdr:row>36</xdr:row>
      <xdr:rowOff>166553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70182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151330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7104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219532</xdr:rowOff>
    </xdr:from>
    <xdr:to>
      <xdr:col>29</xdr:col>
      <xdr:colOff>177800</xdr:colOff>
      <xdr:row>34</xdr:row>
      <xdr:rowOff>321132</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4869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64609</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332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253457</xdr:rowOff>
    </xdr:from>
    <xdr:to>
      <xdr:col>26</xdr:col>
      <xdr:colOff>101600</xdr:colOff>
      <xdr:row>35</xdr:row>
      <xdr:rowOff>12157</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5209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22334</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289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266304</xdr:rowOff>
    </xdr:from>
    <xdr:to>
      <xdr:col>22</xdr:col>
      <xdr:colOff>165100</xdr:colOff>
      <xdr:row>35</xdr:row>
      <xdr:rowOff>25004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5337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35181</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30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288752</xdr:rowOff>
    </xdr:from>
    <xdr:to>
      <xdr:col>19</xdr:col>
      <xdr:colOff>38100</xdr:colOff>
      <xdr:row>35</xdr:row>
      <xdr:rowOff>47452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5562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57629</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325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31394</xdr:rowOff>
    </xdr:from>
    <xdr:to>
      <xdr:col>15</xdr:col>
      <xdr:colOff>101600</xdr:colOff>
      <xdr:row>35</xdr:row>
      <xdr:rowOff>132994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6417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143171</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41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山口県周南市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138,104
136,507
656.29
78,461,344
74,670,369
3,409,108
37,201,203
79,287,530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66.3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42393</xdr:rowOff>
    </xdr:from>
    <xdr:to>
      <xdr:col>24</xdr:col>
      <xdr:colOff>62865</xdr:colOff>
      <xdr:row>39</xdr:row>
      <xdr:rowOff>38430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85893"/>
          <a:ext cx="1270" cy="15390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42257</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2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38430</xdr:rowOff>
    </xdr:from>
    <xdr:to>
      <xdr:col>24</xdr:col>
      <xdr:colOff>152400</xdr:colOff>
      <xdr:row>39</xdr:row>
      <xdr:rowOff>38430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2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160520</xdr:rowOff>
    </xdr:from>
    <xdr:ext cx="534377"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6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42393</xdr:rowOff>
    </xdr:from>
    <xdr:to>
      <xdr:col>24</xdr:col>
      <xdr:colOff>152400</xdr:colOff>
      <xdr:row>30</xdr:row>
      <xdr:rowOff>42393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85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77444</xdr:rowOff>
    </xdr:from>
    <xdr:to>
      <xdr:col>24</xdr:col>
      <xdr:colOff>63500</xdr:colOff>
      <xdr:row>32</xdr:row>
      <xdr:rowOff>164465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563844"/>
          <a:ext cx="838200" cy="87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38866</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39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60439</xdr:rowOff>
    </xdr:from>
    <xdr:to>
      <xdr:col>24</xdr:col>
      <xdr:colOff>114300</xdr:colOff>
      <xdr:row>35</xdr:row>
      <xdr:rowOff>162039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6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164465</xdr:rowOff>
    </xdr:from>
    <xdr:to>
      <xdr:col>19</xdr:col>
      <xdr:colOff>177800</xdr:colOff>
      <xdr:row>33</xdr:row>
      <xdr:rowOff>21209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650865"/>
          <a:ext cx="8890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61049</xdr:rowOff>
    </xdr:from>
    <xdr:to>
      <xdr:col>20</xdr:col>
      <xdr:colOff>38100</xdr:colOff>
      <xdr:row>35</xdr:row>
      <xdr:rowOff>162649</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6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153776</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5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21209</xdr:rowOff>
    </xdr:from>
    <xdr:to>
      <xdr:col>15</xdr:col>
      <xdr:colOff>50800</xdr:colOff>
      <xdr:row>33</xdr:row>
      <xdr:rowOff>58966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679059"/>
          <a:ext cx="889000" cy="37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171005</xdr:rowOff>
    </xdr:from>
    <xdr:to>
      <xdr:col>15</xdr:col>
      <xdr:colOff>101600</xdr:colOff>
      <xdr:row>36</xdr:row>
      <xdr:rowOff>101155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7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92282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26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149568</xdr:rowOff>
    </xdr:from>
    <xdr:to>
      <xdr:col>10</xdr:col>
      <xdr:colOff>114300</xdr:colOff>
      <xdr:row>33</xdr:row>
      <xdr:rowOff>58966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5635968"/>
          <a:ext cx="889000" cy="80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82309</xdr:rowOff>
    </xdr:from>
    <xdr:to>
      <xdr:col>10</xdr:col>
      <xdr:colOff>165100</xdr:colOff>
      <xdr:row>38</xdr:row>
      <xdr:rowOff>12458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4259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3586</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51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106464</xdr:rowOff>
    </xdr:from>
    <xdr:to>
      <xdr:col>6</xdr:col>
      <xdr:colOff>38100</xdr:colOff>
      <xdr:row>38</xdr:row>
      <xdr:rowOff>36614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4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27741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542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26644</xdr:rowOff>
    </xdr:from>
    <xdr:to>
      <xdr:col>24</xdr:col>
      <xdr:colOff>114300</xdr:colOff>
      <xdr:row>32</xdr:row>
      <xdr:rowOff>128244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51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49521</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36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113665</xdr:rowOff>
    </xdr:from>
    <xdr:to>
      <xdr:col>20</xdr:col>
      <xdr:colOff>38100</xdr:colOff>
      <xdr:row>33</xdr:row>
      <xdr:rowOff>43815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60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60342</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37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141859</xdr:rowOff>
    </xdr:from>
    <xdr:to>
      <xdr:col>15</xdr:col>
      <xdr:colOff>101600</xdr:colOff>
      <xdr:row>33</xdr:row>
      <xdr:rowOff>72009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62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88536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403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8166</xdr:rowOff>
    </xdr:from>
    <xdr:to>
      <xdr:col>10</xdr:col>
      <xdr:colOff>165100</xdr:colOff>
      <xdr:row>33</xdr:row>
      <xdr:rowOff>109766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66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126293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44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98768</xdr:rowOff>
    </xdr:from>
    <xdr:to>
      <xdr:col>6</xdr:col>
      <xdr:colOff>38100</xdr:colOff>
      <xdr:row>33</xdr:row>
      <xdr:rowOff>28918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585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45445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36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48750</xdr:rowOff>
    </xdr:from>
    <xdr:to>
      <xdr:col>24</xdr:col>
      <xdr:colOff>62865</xdr:colOff>
      <xdr:row>59</xdr:row>
      <xdr:rowOff>115370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92700"/>
          <a:ext cx="1270" cy="1438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119197</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23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115370</xdr:rowOff>
    </xdr:from>
    <xdr:to>
      <xdr:col>24</xdr:col>
      <xdr:colOff>152400</xdr:colOff>
      <xdr:row>59</xdr:row>
      <xdr:rowOff>115370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230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166877</xdr:rowOff>
    </xdr:from>
    <xdr:ext cx="534377"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6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48750</xdr:rowOff>
    </xdr:from>
    <xdr:to>
      <xdr:col>24</xdr:col>
      <xdr:colOff>152400</xdr:colOff>
      <xdr:row>51</xdr:row>
      <xdr:rowOff>48750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9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49468</xdr:rowOff>
    </xdr:from>
    <xdr:to>
      <xdr:col>24</xdr:col>
      <xdr:colOff>63500</xdr:colOff>
      <xdr:row>55</xdr:row>
      <xdr:rowOff>119746</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479218"/>
          <a:ext cx="838200" cy="70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149689</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794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171262</xdr:rowOff>
    </xdr:from>
    <xdr:to>
      <xdr:col>24</xdr:col>
      <xdr:colOff>114300</xdr:colOff>
      <xdr:row>56</xdr:row>
      <xdr:rowOff>101412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0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119746</xdr:rowOff>
    </xdr:from>
    <xdr:to>
      <xdr:col>19</xdr:col>
      <xdr:colOff>177800</xdr:colOff>
      <xdr:row>56</xdr:row>
      <xdr:rowOff>105475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549496"/>
          <a:ext cx="889000" cy="157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113622</xdr:rowOff>
    </xdr:from>
    <xdr:to>
      <xdr:col>20</xdr:col>
      <xdr:colOff>38100</xdr:colOff>
      <xdr:row>57</xdr:row>
      <xdr:rowOff>43772</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1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34899</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80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105475</xdr:rowOff>
    </xdr:from>
    <xdr:to>
      <xdr:col>15</xdr:col>
      <xdr:colOff>50800</xdr:colOff>
      <xdr:row>57</xdr:row>
      <xdr:rowOff>56293</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706675"/>
          <a:ext cx="889000" cy="12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94713</xdr:rowOff>
    </xdr:from>
    <xdr:to>
      <xdr:col>15</xdr:col>
      <xdr:colOff>101600</xdr:colOff>
      <xdr:row>58</xdr:row>
      <xdr:rowOff>24863</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86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15990</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960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56293</xdr:rowOff>
    </xdr:from>
    <xdr:to>
      <xdr:col>10</xdr:col>
      <xdr:colOff>114300</xdr:colOff>
      <xdr:row>57</xdr:row>
      <xdr:rowOff>83269</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828943"/>
          <a:ext cx="889000" cy="26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95431</xdr:rowOff>
    </xdr:from>
    <xdr:to>
      <xdr:col>10</xdr:col>
      <xdr:colOff>165100</xdr:colOff>
      <xdr:row>58</xdr:row>
      <xdr:rowOff>25581</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86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16708</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96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20124</xdr:rowOff>
    </xdr:from>
    <xdr:to>
      <xdr:col>6</xdr:col>
      <xdr:colOff>38100</xdr:colOff>
      <xdr:row>58</xdr:row>
      <xdr:rowOff>121724</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96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112851</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1005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170118</xdr:rowOff>
    </xdr:from>
    <xdr:to>
      <xdr:col>24</xdr:col>
      <xdr:colOff>114300</xdr:colOff>
      <xdr:row>55</xdr:row>
      <xdr:rowOff>100268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428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21545</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279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68946</xdr:rowOff>
    </xdr:from>
    <xdr:to>
      <xdr:col>20</xdr:col>
      <xdr:colOff>38100</xdr:colOff>
      <xdr:row>55</xdr:row>
      <xdr:rowOff>170546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49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15623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27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54675</xdr:rowOff>
    </xdr:from>
    <xdr:to>
      <xdr:col>15</xdr:col>
      <xdr:colOff>101600</xdr:colOff>
      <xdr:row>56</xdr:row>
      <xdr:rowOff>156275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65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1352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431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5493</xdr:rowOff>
    </xdr:from>
    <xdr:to>
      <xdr:col>10</xdr:col>
      <xdr:colOff>165100</xdr:colOff>
      <xdr:row>57</xdr:row>
      <xdr:rowOff>107093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77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123620</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553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32469</xdr:rowOff>
    </xdr:from>
    <xdr:to>
      <xdr:col>6</xdr:col>
      <xdr:colOff>38100</xdr:colOff>
      <xdr:row>57</xdr:row>
      <xdr:rowOff>134069</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80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150596</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580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1397</xdr:rowOff>
    </xdr:from>
    <xdr:to>
      <xdr:col>24</xdr:col>
      <xdr:colOff>62865</xdr:colOff>
      <xdr:row>78</xdr:row>
      <xdr:rowOff>31114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002897"/>
          <a:ext cx="1270" cy="1401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34941</xdr:rowOff>
    </xdr:from>
    <xdr:ext cx="469744"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408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31114</xdr:rowOff>
    </xdr:from>
    <xdr:to>
      <xdr:col>24</xdr:col>
      <xdr:colOff>152400</xdr:colOff>
      <xdr:row>78</xdr:row>
      <xdr:rowOff>31114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404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119524</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778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1397</xdr:rowOff>
    </xdr:from>
    <xdr:to>
      <xdr:col>24</xdr:col>
      <xdr:colOff>152400</xdr:colOff>
      <xdr:row>70</xdr:row>
      <xdr:rowOff>1397</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002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113664</xdr:rowOff>
    </xdr:from>
    <xdr:to>
      <xdr:col>24</xdr:col>
      <xdr:colOff>63500</xdr:colOff>
      <xdr:row>76</xdr:row>
      <xdr:rowOff>168402</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143864"/>
          <a:ext cx="838200" cy="54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101617</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27889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78740</xdr:rowOff>
    </xdr:from>
    <xdr:to>
      <xdr:col>24</xdr:col>
      <xdr:colOff>114300</xdr:colOff>
      <xdr:row>76</xdr:row>
      <xdr:rowOff>8889</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29374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168402</xdr:rowOff>
    </xdr:from>
    <xdr:to>
      <xdr:col>19</xdr:col>
      <xdr:colOff>177800</xdr:colOff>
      <xdr:row>76</xdr:row>
      <xdr:rowOff>169926</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198602"/>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87376</xdr:rowOff>
    </xdr:from>
    <xdr:to>
      <xdr:col>20</xdr:col>
      <xdr:colOff>38100</xdr:colOff>
      <xdr:row>76</xdr:row>
      <xdr:rowOff>17526</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2946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34053</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2721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169926</xdr:rowOff>
    </xdr:from>
    <xdr:to>
      <xdr:col>15</xdr:col>
      <xdr:colOff>50800</xdr:colOff>
      <xdr:row>77</xdr:row>
      <xdr:rowOff>18162</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200126"/>
          <a:ext cx="889000" cy="19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148717</xdr:rowOff>
    </xdr:from>
    <xdr:to>
      <xdr:col>15</xdr:col>
      <xdr:colOff>101600</xdr:colOff>
      <xdr:row>76</xdr:row>
      <xdr:rowOff>78867</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00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95394</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278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18162</xdr:rowOff>
    </xdr:from>
    <xdr:to>
      <xdr:col>10</xdr:col>
      <xdr:colOff>114300</xdr:colOff>
      <xdr:row>77</xdr:row>
      <xdr:rowOff>18287</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219812"/>
          <a:ext cx="889000" cy="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156463</xdr:rowOff>
    </xdr:from>
    <xdr:to>
      <xdr:col>10</xdr:col>
      <xdr:colOff>165100</xdr:colOff>
      <xdr:row>76</xdr:row>
      <xdr:rowOff>86613</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01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103141</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2790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139700</xdr:rowOff>
    </xdr:from>
    <xdr:to>
      <xdr:col>6</xdr:col>
      <xdr:colOff>38100</xdr:colOff>
      <xdr:row>76</xdr:row>
      <xdr:rowOff>69850</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299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86377</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2773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62864</xdr:rowOff>
    </xdr:from>
    <xdr:to>
      <xdr:col>24</xdr:col>
      <xdr:colOff>114300</xdr:colOff>
      <xdr:row>76</xdr:row>
      <xdr:rowOff>164464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09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41291</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071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117602</xdr:rowOff>
    </xdr:from>
    <xdr:to>
      <xdr:col>20</xdr:col>
      <xdr:colOff>38100</xdr:colOff>
      <xdr:row>77</xdr:row>
      <xdr:rowOff>47752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14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38879</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240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119126</xdr:rowOff>
    </xdr:from>
    <xdr:to>
      <xdr:col>15</xdr:col>
      <xdr:colOff>101600</xdr:colOff>
      <xdr:row>77</xdr:row>
      <xdr:rowOff>49276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149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40403</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242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138812</xdr:rowOff>
    </xdr:from>
    <xdr:to>
      <xdr:col>10</xdr:col>
      <xdr:colOff>165100</xdr:colOff>
      <xdr:row>77</xdr:row>
      <xdr:rowOff>68962</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16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60089</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26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138937</xdr:rowOff>
    </xdr:from>
    <xdr:to>
      <xdr:col>6</xdr:col>
      <xdr:colOff>38100</xdr:colOff>
      <xdr:row>77</xdr:row>
      <xdr:rowOff>69087</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169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60214</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261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46431</xdr:rowOff>
    </xdr:from>
    <xdr:to>
      <xdr:col>24</xdr:col>
      <xdr:colOff>62865</xdr:colOff>
      <xdr:row>98</xdr:row>
      <xdr:rowOff>111277</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476931"/>
          <a:ext cx="1270" cy="1436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115104</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917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111277</xdr:rowOff>
    </xdr:from>
    <xdr:to>
      <xdr:col>24</xdr:col>
      <xdr:colOff>152400</xdr:colOff>
      <xdr:row>98</xdr:row>
      <xdr:rowOff>111277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913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164558</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252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46431</xdr:rowOff>
    </xdr:from>
    <xdr:to>
      <xdr:col>24</xdr:col>
      <xdr:colOff>152400</xdr:colOff>
      <xdr:row>90</xdr:row>
      <xdr:rowOff>46431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476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89064</xdr:rowOff>
    </xdr:from>
    <xdr:to>
      <xdr:col>24</xdr:col>
      <xdr:colOff>63500</xdr:colOff>
      <xdr:row>96</xdr:row>
      <xdr:rowOff>60833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3797300" y="16033914"/>
          <a:ext cx="838200" cy="48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95584</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0404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72707</xdr:rowOff>
    </xdr:from>
    <xdr:to>
      <xdr:col>24</xdr:col>
      <xdr:colOff>114300</xdr:colOff>
      <xdr:row>95</xdr:row>
      <xdr:rowOff>2857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189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89064</xdr:rowOff>
    </xdr:from>
    <xdr:to>
      <xdr:col>19</xdr:col>
      <xdr:colOff>177800</xdr:colOff>
      <xdr:row>98</xdr:row>
      <xdr:rowOff>96610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033914"/>
          <a:ext cx="889000" cy="864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91</xdr:row>
      <xdr:rowOff>122580</xdr:rowOff>
    </xdr:from>
    <xdr:to>
      <xdr:col>20</xdr:col>
      <xdr:colOff>38100</xdr:colOff>
      <xdr:row>92</xdr:row>
      <xdr:rowOff>52730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572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69257</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5499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96610</xdr:rowOff>
    </xdr:from>
    <xdr:to>
      <xdr:col>15</xdr:col>
      <xdr:colOff>50800</xdr:colOff>
      <xdr:row>99</xdr:row>
      <xdr:rowOff>21210</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898710"/>
          <a:ext cx="889000" cy="96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163957</xdr:rowOff>
    </xdr:from>
    <xdr:to>
      <xdr:col>15</xdr:col>
      <xdr:colOff>101600</xdr:colOff>
      <xdr:row>97</xdr:row>
      <xdr:rowOff>94107</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62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110634</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39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21210</xdr:rowOff>
    </xdr:from>
    <xdr:to>
      <xdr:col>10</xdr:col>
      <xdr:colOff>114300</xdr:colOff>
      <xdr:row>99</xdr:row>
      <xdr:rowOff>136271</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994760"/>
          <a:ext cx="889000" cy="115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138545</xdr:rowOff>
    </xdr:from>
    <xdr:to>
      <xdr:col>10</xdr:col>
      <xdr:colOff>165100</xdr:colOff>
      <xdr:row>98</xdr:row>
      <xdr:rowOff>68695</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76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85222</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544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1918</xdr:rowOff>
    </xdr:from>
    <xdr:to>
      <xdr:col>6</xdr:col>
      <xdr:colOff>38100</xdr:colOff>
      <xdr:row>99</xdr:row>
      <xdr:rowOff>103518</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975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120045</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750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10033</xdr:rowOff>
    </xdr:from>
    <xdr:to>
      <xdr:col>24</xdr:col>
      <xdr:colOff>114300</xdr:colOff>
      <xdr:row>96</xdr:row>
      <xdr:rowOff>111633</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46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159910</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447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38264</xdr:rowOff>
    </xdr:from>
    <xdr:to>
      <xdr:col>20</xdr:col>
      <xdr:colOff>38100</xdr:colOff>
      <xdr:row>93</xdr:row>
      <xdr:rowOff>139864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598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130991</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6075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45810</xdr:rowOff>
    </xdr:from>
    <xdr:to>
      <xdr:col>15</xdr:col>
      <xdr:colOff>101600</xdr:colOff>
      <xdr:row>98</xdr:row>
      <xdr:rowOff>147410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84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138537</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94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141860</xdr:rowOff>
    </xdr:from>
    <xdr:to>
      <xdr:col>10</xdr:col>
      <xdr:colOff>165100</xdr:colOff>
      <xdr:row>99</xdr:row>
      <xdr:rowOff>72010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94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63137</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703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85471</xdr:rowOff>
    </xdr:from>
    <xdr:to>
      <xdr:col>6</xdr:col>
      <xdr:colOff>38100</xdr:colOff>
      <xdr:row>100</xdr:row>
      <xdr:rowOff>15621</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7059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100</xdr:row>
      <xdr:rowOff>6748</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7151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67778</xdr:rowOff>
    </xdr:from>
    <xdr:to>
      <xdr:col>54</xdr:col>
      <xdr:colOff>189865</xdr:colOff>
      <xdr:row>38</xdr:row>
      <xdr:rowOff>25162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211278"/>
          <a:ext cx="1270" cy="1328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28989</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544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25162</xdr:rowOff>
    </xdr:from>
    <xdr:to>
      <xdr:col>55</xdr:col>
      <xdr:colOff>88900</xdr:colOff>
      <xdr:row>38</xdr:row>
      <xdr:rowOff>25162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540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14455</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4986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67778</xdr:rowOff>
    </xdr:from>
    <xdr:to>
      <xdr:col>55</xdr:col>
      <xdr:colOff>88900</xdr:colOff>
      <xdr:row>30</xdr:row>
      <xdr:rowOff>67778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211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32162</xdr:rowOff>
    </xdr:from>
    <xdr:to>
      <xdr:col>55</xdr:col>
      <xdr:colOff>0</xdr:colOff>
      <xdr:row>37</xdr:row>
      <xdr:rowOff>83528</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6375812"/>
          <a:ext cx="838200" cy="5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165616</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337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15739</xdr:rowOff>
    </xdr:from>
    <xdr:to>
      <xdr:col>55</xdr:col>
      <xdr:colOff>50800</xdr:colOff>
      <xdr:row>37</xdr:row>
      <xdr:rowOff>117339</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359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142507</xdr:rowOff>
    </xdr:from>
    <xdr:to>
      <xdr:col>50</xdr:col>
      <xdr:colOff>114300</xdr:colOff>
      <xdr:row>37</xdr:row>
      <xdr:rowOff>83528</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8750300" y="5971807"/>
          <a:ext cx="889000" cy="455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23721</xdr:rowOff>
    </xdr:from>
    <xdr:to>
      <xdr:col>50</xdr:col>
      <xdr:colOff>165100</xdr:colOff>
      <xdr:row>37</xdr:row>
      <xdr:rowOff>125321</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36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141848</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14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142507</xdr:rowOff>
    </xdr:from>
    <xdr:to>
      <xdr:col>45</xdr:col>
      <xdr:colOff>177800</xdr:colOff>
      <xdr:row>37</xdr:row>
      <xdr:rowOff>115057</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5971807"/>
          <a:ext cx="889000" cy="486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86303</xdr:rowOff>
    </xdr:from>
    <xdr:to>
      <xdr:col>46</xdr:col>
      <xdr:colOff>38100</xdr:colOff>
      <xdr:row>35</xdr:row>
      <xdr:rowOff>16453</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5915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32980</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50795" y="5690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115057</xdr:rowOff>
    </xdr:from>
    <xdr:to>
      <xdr:col>41</xdr:col>
      <xdr:colOff>50800</xdr:colOff>
      <xdr:row>37</xdr:row>
      <xdr:rowOff>117983</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6458707"/>
          <a:ext cx="889000" cy="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74727</xdr:rowOff>
    </xdr:from>
    <xdr:to>
      <xdr:col>41</xdr:col>
      <xdr:colOff>101600</xdr:colOff>
      <xdr:row>38</xdr:row>
      <xdr:rowOff>4877</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41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167453</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51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87917</xdr:rowOff>
    </xdr:from>
    <xdr:to>
      <xdr:col>36</xdr:col>
      <xdr:colOff>165100</xdr:colOff>
      <xdr:row>38</xdr:row>
      <xdr:rowOff>18067</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43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9194</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52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152812</xdr:rowOff>
    </xdr:from>
    <xdr:to>
      <xdr:col>55</xdr:col>
      <xdr:colOff>50800</xdr:colOff>
      <xdr:row>37</xdr:row>
      <xdr:rowOff>82962</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32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4239</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176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32728</xdr:rowOff>
    </xdr:from>
    <xdr:to>
      <xdr:col>50</xdr:col>
      <xdr:colOff>165100</xdr:colOff>
      <xdr:row>37</xdr:row>
      <xdr:rowOff>134328</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376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125455</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46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91707</xdr:rowOff>
    </xdr:from>
    <xdr:to>
      <xdr:col>46</xdr:col>
      <xdr:colOff>38100</xdr:colOff>
      <xdr:row>35</xdr:row>
      <xdr:rowOff>21857</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5921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12984</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50795" y="6013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64257</xdr:rowOff>
    </xdr:from>
    <xdr:to>
      <xdr:col>41</xdr:col>
      <xdr:colOff>101600</xdr:colOff>
      <xdr:row>37</xdr:row>
      <xdr:rowOff>165857</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40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10934</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183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67183</xdr:rowOff>
    </xdr:from>
    <xdr:to>
      <xdr:col>36</xdr:col>
      <xdr:colOff>165100</xdr:colOff>
      <xdr:row>37</xdr:row>
      <xdr:rowOff>168783</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410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13860</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186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90189</xdr:rowOff>
    </xdr:from>
    <xdr:to>
      <xdr:col>54</xdr:col>
      <xdr:colOff>189865</xdr:colOff>
      <xdr:row>59</xdr:row>
      <xdr:rowOff>83941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662689"/>
          <a:ext cx="1270" cy="153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87768</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203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83941</xdr:rowOff>
    </xdr:from>
    <xdr:to>
      <xdr:col>55</xdr:col>
      <xdr:colOff>88900</xdr:colOff>
      <xdr:row>59</xdr:row>
      <xdr:rowOff>83941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199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36866</xdr:rowOff>
    </xdr:from>
    <xdr:ext cx="534377"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43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90189</xdr:rowOff>
    </xdr:from>
    <xdr:to>
      <xdr:col>55</xdr:col>
      <xdr:colOff>88900</xdr:colOff>
      <xdr:row>50</xdr:row>
      <xdr:rowOff>90189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662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597</xdr:rowOff>
    </xdr:from>
    <xdr:to>
      <xdr:col>55</xdr:col>
      <xdr:colOff>0</xdr:colOff>
      <xdr:row>57</xdr:row>
      <xdr:rowOff>132080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9639300" y="9430347"/>
          <a:ext cx="838200" cy="474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101407</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5311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122980</xdr:rowOff>
    </xdr:from>
    <xdr:to>
      <xdr:col>55</xdr:col>
      <xdr:colOff>50800</xdr:colOff>
      <xdr:row>56</xdr:row>
      <xdr:rowOff>53130</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55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157340</xdr:rowOff>
    </xdr:from>
    <xdr:to>
      <xdr:col>50</xdr:col>
      <xdr:colOff>114300</xdr:colOff>
      <xdr:row>57</xdr:row>
      <xdr:rowOff>132080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8750300" y="9415640"/>
          <a:ext cx="889000" cy="489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122866</xdr:rowOff>
    </xdr:from>
    <xdr:to>
      <xdr:col>50</xdr:col>
      <xdr:colOff>165100</xdr:colOff>
      <xdr:row>56</xdr:row>
      <xdr:rowOff>53016</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552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69543</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32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157340</xdr:rowOff>
    </xdr:from>
    <xdr:to>
      <xdr:col>45</xdr:col>
      <xdr:colOff>177800</xdr:colOff>
      <xdr:row>55</xdr:row>
      <xdr:rowOff>132480</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9415640"/>
          <a:ext cx="889000" cy="146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157175</xdr:rowOff>
    </xdr:from>
    <xdr:to>
      <xdr:col>46</xdr:col>
      <xdr:colOff>38100</xdr:colOff>
      <xdr:row>55</xdr:row>
      <xdr:rowOff>87325</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41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78452</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508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70682</xdr:rowOff>
    </xdr:from>
    <xdr:to>
      <xdr:col>41</xdr:col>
      <xdr:colOff>50800</xdr:colOff>
      <xdr:row>55</xdr:row>
      <xdr:rowOff>132480</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6972300" y="9328982"/>
          <a:ext cx="889000" cy="233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139516</xdr:rowOff>
    </xdr:from>
    <xdr:to>
      <xdr:col>41</xdr:col>
      <xdr:colOff>101600</xdr:colOff>
      <xdr:row>54</xdr:row>
      <xdr:rowOff>69666</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22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86193</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001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5042</xdr:rowOff>
    </xdr:from>
    <xdr:to>
      <xdr:col>36</xdr:col>
      <xdr:colOff>165100</xdr:colOff>
      <xdr:row>56</xdr:row>
      <xdr:rowOff>106642</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60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97769</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698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121247</xdr:rowOff>
    </xdr:from>
    <xdr:to>
      <xdr:col>55</xdr:col>
      <xdr:colOff>50800</xdr:colOff>
      <xdr:row>55</xdr:row>
      <xdr:rowOff>51397</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379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144124</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23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81280</xdr:rowOff>
    </xdr:from>
    <xdr:to>
      <xdr:col>50</xdr:col>
      <xdr:colOff>165100</xdr:colOff>
      <xdr:row>58</xdr:row>
      <xdr:rowOff>11430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85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2557</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9946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106540</xdr:rowOff>
    </xdr:from>
    <xdr:to>
      <xdr:col>46</xdr:col>
      <xdr:colOff>38100</xdr:colOff>
      <xdr:row>55</xdr:row>
      <xdr:rowOff>36690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36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53217</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9140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81680</xdr:rowOff>
    </xdr:from>
    <xdr:to>
      <xdr:col>41</xdr:col>
      <xdr:colOff>101600</xdr:colOff>
      <xdr:row>56</xdr:row>
      <xdr:rowOff>11830</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51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2957</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9604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19882</xdr:rowOff>
    </xdr:from>
    <xdr:to>
      <xdr:col>36</xdr:col>
      <xdr:colOff>165100</xdr:colOff>
      <xdr:row>54</xdr:row>
      <xdr:rowOff>121482</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278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138009</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905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72949</xdr:rowOff>
    </xdr:from>
    <xdr:to>
      <xdr:col>54</xdr:col>
      <xdr:colOff>189865</xdr:colOff>
      <xdr:row>79</xdr:row>
      <xdr:rowOff>43174</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245899"/>
          <a:ext cx="1270" cy="1341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47001</xdr:rowOff>
    </xdr:from>
    <xdr:ext cx="313932"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915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43174</xdr:rowOff>
    </xdr:from>
    <xdr:to>
      <xdr:col>55</xdr:col>
      <xdr:colOff>88900</xdr:colOff>
      <xdr:row>79</xdr:row>
      <xdr:rowOff>43174</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8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19626</xdr:rowOff>
    </xdr:from>
    <xdr:ext cx="534377"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202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72949</xdr:rowOff>
    </xdr:from>
    <xdr:to>
      <xdr:col>55</xdr:col>
      <xdr:colOff>88900</xdr:colOff>
      <xdr:row>71</xdr:row>
      <xdr:rowOff>72949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245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119965</xdr:rowOff>
    </xdr:from>
    <xdr:to>
      <xdr:col>55</xdr:col>
      <xdr:colOff>0</xdr:colOff>
      <xdr:row>79</xdr:row>
      <xdr:rowOff>21819</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9639300" y="13493065"/>
          <a:ext cx="838200" cy="73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162983</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1931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140106</xdr:rowOff>
    </xdr:from>
    <xdr:to>
      <xdr:col>55</xdr:col>
      <xdr:colOff>50800</xdr:colOff>
      <xdr:row>78</xdr:row>
      <xdr:rowOff>70256</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34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21819</xdr:rowOff>
    </xdr:from>
    <xdr:to>
      <xdr:col>50</xdr:col>
      <xdr:colOff>114300</xdr:colOff>
      <xdr:row>79</xdr:row>
      <xdr:rowOff>22791</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8750300" y="13566369"/>
          <a:ext cx="889000" cy="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113742</xdr:rowOff>
    </xdr:from>
    <xdr:to>
      <xdr:col>50</xdr:col>
      <xdr:colOff>165100</xdr:colOff>
      <xdr:row>78</xdr:row>
      <xdr:rowOff>43892</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31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60419</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3090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159855</xdr:rowOff>
    </xdr:from>
    <xdr:to>
      <xdr:col>45</xdr:col>
      <xdr:colOff>177800</xdr:colOff>
      <xdr:row>79</xdr:row>
      <xdr:rowOff>22791</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7861300" y="13532955"/>
          <a:ext cx="889000" cy="3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36074</xdr:rowOff>
    </xdr:from>
    <xdr:to>
      <xdr:col>46</xdr:col>
      <xdr:colOff>38100</xdr:colOff>
      <xdr:row>77</xdr:row>
      <xdr:rowOff>137674</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237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154201</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012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54547</xdr:rowOff>
    </xdr:from>
    <xdr:to>
      <xdr:col>41</xdr:col>
      <xdr:colOff>50800</xdr:colOff>
      <xdr:row>78</xdr:row>
      <xdr:rowOff>159855</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6972300" y="13427647"/>
          <a:ext cx="889000" cy="105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46323</xdr:rowOff>
    </xdr:from>
    <xdr:to>
      <xdr:col>41</xdr:col>
      <xdr:colOff>101600</xdr:colOff>
      <xdr:row>76</xdr:row>
      <xdr:rowOff>147923</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07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164451</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2851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92520</xdr:rowOff>
    </xdr:from>
    <xdr:to>
      <xdr:col>36</xdr:col>
      <xdr:colOff>165100</xdr:colOff>
      <xdr:row>78</xdr:row>
      <xdr:rowOff>22670</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29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39197</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306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69165</xdr:rowOff>
    </xdr:from>
    <xdr:to>
      <xdr:col>55</xdr:col>
      <xdr:colOff>50800</xdr:colOff>
      <xdr:row>78</xdr:row>
      <xdr:rowOff>170765</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44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155542</xdr:rowOff>
    </xdr:from>
    <xdr:ext cx="469744"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357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142469</xdr:rowOff>
    </xdr:from>
    <xdr:to>
      <xdr:col>50</xdr:col>
      <xdr:colOff>165100</xdr:colOff>
      <xdr:row>79</xdr:row>
      <xdr:rowOff>72619</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51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63746</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04428" y="13608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143441</xdr:rowOff>
    </xdr:from>
    <xdr:to>
      <xdr:col>46</xdr:col>
      <xdr:colOff>38100</xdr:colOff>
      <xdr:row>79</xdr:row>
      <xdr:rowOff>73591</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516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64718</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515428" y="13609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109055</xdr:rowOff>
    </xdr:from>
    <xdr:to>
      <xdr:col>41</xdr:col>
      <xdr:colOff>101600</xdr:colOff>
      <xdr:row>79</xdr:row>
      <xdr:rowOff>39205</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48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30332</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626428" y="13574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3747</xdr:rowOff>
    </xdr:from>
    <xdr:to>
      <xdr:col>36</xdr:col>
      <xdr:colOff>165100</xdr:colOff>
      <xdr:row>78</xdr:row>
      <xdr:rowOff>105347</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376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96474</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37428" y="13469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id="{00000000-0008-0000-06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151301</xdr:rowOff>
    </xdr:from>
    <xdr:to>
      <xdr:col>54</xdr:col>
      <xdr:colOff>189865</xdr:colOff>
      <xdr:row>98</xdr:row>
      <xdr:rowOff>106172</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10475595" y="15753251"/>
          <a:ext cx="1270" cy="1155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109999</xdr:rowOff>
    </xdr:from>
    <xdr:ext cx="469744" cy="259045"/>
    <xdr:sp macro="" textlink="">
      <xdr:nvSpPr>
        <xdr:cNvPr id="459" name="普通建設事業費 （ うち更新整備　）最小値テキスト">
          <a:extLst>
            <a:ext uri="{FF2B5EF4-FFF2-40B4-BE49-F238E27FC236}">
              <a16:creationId xmlns:a16="http://schemas.microsoft.com/office/drawing/2014/main" id="{00000000-0008-0000-0600-0000CB010000}"/>
            </a:ext>
          </a:extLst>
        </xdr:cNvPr>
        <xdr:cNvSpPr txBox="1"/>
      </xdr:nvSpPr>
      <xdr:spPr>
        <a:xfrm>
          <a:off x="10528300" y="1691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106172</xdr:rowOff>
    </xdr:from>
    <xdr:to>
      <xdr:col>55</xdr:col>
      <xdr:colOff>88900</xdr:colOff>
      <xdr:row>98</xdr:row>
      <xdr:rowOff>106172</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6908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97978</xdr:rowOff>
    </xdr:from>
    <xdr:ext cx="534377" cy="259045"/>
    <xdr:sp macro="" textlink="">
      <xdr:nvSpPr>
        <xdr:cNvPr id="461" name="普通建設事業費 （ うち更新整備　）最大値テキスト">
          <a:extLst>
            <a:ext uri="{FF2B5EF4-FFF2-40B4-BE49-F238E27FC236}">
              <a16:creationId xmlns:a16="http://schemas.microsoft.com/office/drawing/2014/main" id="{00000000-0008-0000-0600-0000CD010000}"/>
            </a:ext>
          </a:extLst>
        </xdr:cNvPr>
        <xdr:cNvSpPr txBox="1"/>
      </xdr:nvSpPr>
      <xdr:spPr>
        <a:xfrm>
          <a:off x="10528300" y="15528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151301</xdr:rowOff>
    </xdr:from>
    <xdr:to>
      <xdr:col>55</xdr:col>
      <xdr:colOff>88900</xdr:colOff>
      <xdr:row>91</xdr:row>
      <xdr:rowOff>151301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5753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5569</xdr:rowOff>
    </xdr:from>
    <xdr:to>
      <xdr:col>55</xdr:col>
      <xdr:colOff>0</xdr:colOff>
      <xdr:row>96</xdr:row>
      <xdr:rowOff>83255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9639300" y="16293319"/>
          <a:ext cx="838200" cy="249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92491</xdr:rowOff>
    </xdr:from>
    <xdr:ext cx="534377" cy="259045"/>
    <xdr:sp macro="" textlink="">
      <xdr:nvSpPr>
        <xdr:cNvPr id="464" name="普通建設事業費 （ うち更新整備　）平均値テキスト">
          <a:extLst>
            <a:ext uri="{FF2B5EF4-FFF2-40B4-BE49-F238E27FC236}">
              <a16:creationId xmlns:a16="http://schemas.microsoft.com/office/drawing/2014/main" id="{00000000-0008-0000-0600-0000D0010000}"/>
            </a:ext>
          </a:extLst>
        </xdr:cNvPr>
        <xdr:cNvSpPr txBox="1"/>
      </xdr:nvSpPr>
      <xdr:spPr>
        <a:xfrm>
          <a:off x="10528300" y="16380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114064</xdr:rowOff>
    </xdr:from>
    <xdr:to>
      <xdr:col>55</xdr:col>
      <xdr:colOff>50800</xdr:colOff>
      <xdr:row>96</xdr:row>
      <xdr:rowOff>44214</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10426700" y="1640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168351</xdr:rowOff>
    </xdr:from>
    <xdr:to>
      <xdr:col>50</xdr:col>
      <xdr:colOff>114300</xdr:colOff>
      <xdr:row>96</xdr:row>
      <xdr:rowOff>83255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8750300" y="16113201"/>
          <a:ext cx="889000" cy="429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168948</xdr:rowOff>
    </xdr:from>
    <xdr:to>
      <xdr:col>50</xdr:col>
      <xdr:colOff>165100</xdr:colOff>
      <xdr:row>96</xdr:row>
      <xdr:rowOff>99098</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9588500" y="1645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115625</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372111" y="1623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168351</xdr:rowOff>
    </xdr:from>
    <xdr:to>
      <xdr:col>45</xdr:col>
      <xdr:colOff>177800</xdr:colOff>
      <xdr:row>94</xdr:row>
      <xdr:rowOff>74854</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7861300" y="16113201"/>
          <a:ext cx="889000" cy="77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77451</xdr:rowOff>
    </xdr:from>
    <xdr:to>
      <xdr:col>46</xdr:col>
      <xdr:colOff>38100</xdr:colOff>
      <xdr:row>96</xdr:row>
      <xdr:rowOff>7601</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8699500" y="16365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170178</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83111" y="16457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157341</xdr:rowOff>
    </xdr:from>
    <xdr:to>
      <xdr:col>41</xdr:col>
      <xdr:colOff>50800</xdr:colOff>
      <xdr:row>94</xdr:row>
      <xdr:rowOff>74854</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6972300" y="16102191"/>
          <a:ext cx="889000" cy="88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156851</xdr:rowOff>
    </xdr:from>
    <xdr:to>
      <xdr:col>41</xdr:col>
      <xdr:colOff>101600</xdr:colOff>
      <xdr:row>96</xdr:row>
      <xdr:rowOff>87001</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7810500" y="1644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78128</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594111" y="1653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76079</xdr:rowOff>
    </xdr:from>
    <xdr:to>
      <xdr:col>36</xdr:col>
      <xdr:colOff>165100</xdr:colOff>
      <xdr:row>97</xdr:row>
      <xdr:rowOff>6229</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6921500" y="16535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168806</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05111" y="1662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126219</xdr:rowOff>
    </xdr:from>
    <xdr:to>
      <xdr:col>55</xdr:col>
      <xdr:colOff>50800</xdr:colOff>
      <xdr:row>95</xdr:row>
      <xdr:rowOff>56369</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10426700" y="1624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149096</xdr:rowOff>
    </xdr:from>
    <xdr:ext cx="534377" cy="259045"/>
    <xdr:sp macro="" textlink="">
      <xdr:nvSpPr>
        <xdr:cNvPr id="483" name="普通建設事業費 （ うち更新整備　）該当値テキスト">
          <a:extLst>
            <a:ext uri="{FF2B5EF4-FFF2-40B4-BE49-F238E27FC236}">
              <a16:creationId xmlns:a16="http://schemas.microsoft.com/office/drawing/2014/main" id="{00000000-0008-0000-0600-0000E3010000}"/>
            </a:ext>
          </a:extLst>
        </xdr:cNvPr>
        <xdr:cNvSpPr txBox="1"/>
      </xdr:nvSpPr>
      <xdr:spPr>
        <a:xfrm>
          <a:off x="10528300" y="16093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32455</xdr:rowOff>
    </xdr:from>
    <xdr:to>
      <xdr:col>50</xdr:col>
      <xdr:colOff>165100</xdr:colOff>
      <xdr:row>96</xdr:row>
      <xdr:rowOff>134055</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9588500" y="16491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125182</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372111" y="1658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117551</xdr:rowOff>
    </xdr:from>
    <xdr:to>
      <xdr:col>46</xdr:col>
      <xdr:colOff>38100</xdr:colOff>
      <xdr:row>94</xdr:row>
      <xdr:rowOff>47701</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8699500" y="1606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64228</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483111" y="15837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24054</xdr:rowOff>
    </xdr:from>
    <xdr:to>
      <xdr:col>41</xdr:col>
      <xdr:colOff>101600</xdr:colOff>
      <xdr:row>94</xdr:row>
      <xdr:rowOff>125654</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7810500" y="16140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142181</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594111" y="15915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106541</xdr:rowOff>
    </xdr:from>
    <xdr:to>
      <xdr:col>36</xdr:col>
      <xdr:colOff>165100</xdr:colOff>
      <xdr:row>94</xdr:row>
      <xdr:rowOff>36691</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6921500" y="1605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53218</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705111" y="15826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76378</xdr:rowOff>
    </xdr:from>
    <xdr:to>
      <xdr:col>85</xdr:col>
      <xdr:colOff>126364</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219878"/>
          <a:ext cx="1269" cy="1511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23055</xdr:rowOff>
    </xdr:from>
    <xdr:ext cx="534377"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4995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76378</xdr:rowOff>
    </xdr:from>
    <xdr:to>
      <xdr:col>86</xdr:col>
      <xdr:colOff>25400</xdr:colOff>
      <xdr:row>30</xdr:row>
      <xdr:rowOff>76378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219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14198</xdr:rowOff>
    </xdr:from>
    <xdr:to>
      <xdr:col>85</xdr:col>
      <xdr:colOff>127000</xdr:colOff>
      <xdr:row>38</xdr:row>
      <xdr:rowOff>73101</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5481300" y="6529298"/>
          <a:ext cx="838200" cy="58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14826</xdr:rowOff>
    </xdr:from>
    <xdr:ext cx="469744"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5299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36399</xdr:rowOff>
    </xdr:from>
    <xdr:to>
      <xdr:col>85</xdr:col>
      <xdr:colOff>177800</xdr:colOff>
      <xdr:row>38</xdr:row>
      <xdr:rowOff>137999</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55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19609</xdr:rowOff>
    </xdr:from>
    <xdr:to>
      <xdr:col>81</xdr:col>
      <xdr:colOff>50800</xdr:colOff>
      <xdr:row>38</xdr:row>
      <xdr:rowOff>73101</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4592300" y="6534709"/>
          <a:ext cx="889000" cy="53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110617</xdr:rowOff>
    </xdr:from>
    <xdr:to>
      <xdr:col>81</xdr:col>
      <xdr:colOff>101600</xdr:colOff>
      <xdr:row>39</xdr:row>
      <xdr:rowOff>40767</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6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31894</xdr:rowOff>
    </xdr:from>
    <xdr:ext cx="378565"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2017" y="67184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19304</xdr:rowOff>
    </xdr:from>
    <xdr:to>
      <xdr:col>76</xdr:col>
      <xdr:colOff>114300</xdr:colOff>
      <xdr:row>38</xdr:row>
      <xdr:rowOff>19609</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3703300" y="6191504"/>
          <a:ext cx="889000" cy="343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30607</xdr:rowOff>
    </xdr:from>
    <xdr:to>
      <xdr:col>76</xdr:col>
      <xdr:colOff>165100</xdr:colOff>
      <xdr:row>38</xdr:row>
      <xdr:rowOff>132207</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6545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123334</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57428" y="6638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146253</xdr:rowOff>
    </xdr:from>
    <xdr:to>
      <xdr:col>71</xdr:col>
      <xdr:colOff>177800</xdr:colOff>
      <xdr:row>36</xdr:row>
      <xdr:rowOff>19304</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2814300" y="6147003"/>
          <a:ext cx="889000" cy="44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1956</xdr:rowOff>
    </xdr:from>
    <xdr:to>
      <xdr:col>72</xdr:col>
      <xdr:colOff>38100</xdr:colOff>
      <xdr:row>36</xdr:row>
      <xdr:rowOff>103556</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6174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94683</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68428" y="6266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66345</xdr:rowOff>
    </xdr:from>
    <xdr:to>
      <xdr:col>67</xdr:col>
      <xdr:colOff>101600</xdr:colOff>
      <xdr:row>38</xdr:row>
      <xdr:rowOff>167945</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65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159072</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79428" y="6674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134849</xdr:rowOff>
    </xdr:from>
    <xdr:to>
      <xdr:col>85</xdr:col>
      <xdr:colOff>177800</xdr:colOff>
      <xdr:row>38</xdr:row>
      <xdr:rowOff>64999</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647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157726</xdr:rowOff>
    </xdr:from>
    <xdr:ext cx="469744"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6329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22301</xdr:rowOff>
    </xdr:from>
    <xdr:to>
      <xdr:col>81</xdr:col>
      <xdr:colOff>101600</xdr:colOff>
      <xdr:row>38</xdr:row>
      <xdr:rowOff>123901</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653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140428</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46428" y="6312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140259</xdr:rowOff>
    </xdr:from>
    <xdr:to>
      <xdr:col>76</xdr:col>
      <xdr:colOff>165100</xdr:colOff>
      <xdr:row>38</xdr:row>
      <xdr:rowOff>70409</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648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86936</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357428" y="625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139954</xdr:rowOff>
    </xdr:from>
    <xdr:to>
      <xdr:col>72</xdr:col>
      <xdr:colOff>38100</xdr:colOff>
      <xdr:row>36</xdr:row>
      <xdr:rowOff>70104</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614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34</xdr:row>
      <xdr:rowOff>86631</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468428" y="5915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95453</xdr:rowOff>
    </xdr:from>
    <xdr:to>
      <xdr:col>67</xdr:col>
      <xdr:colOff>101600</xdr:colOff>
      <xdr:row>36</xdr:row>
      <xdr:rowOff>25603</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609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34</xdr:row>
      <xdr:rowOff>42130</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579428" y="5871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119621</xdr:rowOff>
    </xdr:from>
    <xdr:to>
      <xdr:col>85</xdr:col>
      <xdr:colOff>126364</xdr:colOff>
      <xdr:row>78</xdr:row>
      <xdr:rowOff>48718</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2292571"/>
          <a:ext cx="1269" cy="1129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52545</xdr:rowOff>
    </xdr:from>
    <xdr:ext cx="469744"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425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48718</xdr:rowOff>
    </xdr:from>
    <xdr:to>
      <xdr:col>86</xdr:col>
      <xdr:colOff>25400</xdr:colOff>
      <xdr:row>78</xdr:row>
      <xdr:rowOff>48718</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421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66298</xdr:rowOff>
    </xdr:from>
    <xdr:ext cx="534377"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2067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119621</xdr:rowOff>
    </xdr:from>
    <xdr:to>
      <xdr:col>86</xdr:col>
      <xdr:colOff>25400</xdr:colOff>
      <xdr:row>71</xdr:row>
      <xdr:rowOff>119621</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2292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111468</xdr:rowOff>
    </xdr:from>
    <xdr:to>
      <xdr:col>85</xdr:col>
      <xdr:colOff>127000</xdr:colOff>
      <xdr:row>72</xdr:row>
      <xdr:rowOff>128536</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5481300" y="12455868"/>
          <a:ext cx="838200" cy="17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90949</xdr:rowOff>
    </xdr:from>
    <xdr:ext cx="534377"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27782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112522</xdr:rowOff>
    </xdr:from>
    <xdr:to>
      <xdr:col>85</xdr:col>
      <xdr:colOff>177800</xdr:colOff>
      <xdr:row>75</xdr:row>
      <xdr:rowOff>42672</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279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111468</xdr:rowOff>
    </xdr:from>
    <xdr:to>
      <xdr:col>81</xdr:col>
      <xdr:colOff>50800</xdr:colOff>
      <xdr:row>72</xdr:row>
      <xdr:rowOff>126918</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4592300" y="12455868"/>
          <a:ext cx="889000" cy="15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113455</xdr:rowOff>
    </xdr:from>
    <xdr:to>
      <xdr:col>81</xdr:col>
      <xdr:colOff>101600</xdr:colOff>
      <xdr:row>75</xdr:row>
      <xdr:rowOff>43605</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280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34732</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14111" y="1289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123260</xdr:rowOff>
    </xdr:from>
    <xdr:to>
      <xdr:col>76</xdr:col>
      <xdr:colOff>114300</xdr:colOff>
      <xdr:row>72</xdr:row>
      <xdr:rowOff>126918</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3703300" y="12467660"/>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157328</xdr:rowOff>
    </xdr:from>
    <xdr:to>
      <xdr:col>76</xdr:col>
      <xdr:colOff>165100</xdr:colOff>
      <xdr:row>75</xdr:row>
      <xdr:rowOff>87478</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284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78605</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5111" y="1293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123260</xdr:rowOff>
    </xdr:from>
    <xdr:to>
      <xdr:col>71</xdr:col>
      <xdr:colOff>177800</xdr:colOff>
      <xdr:row>72</xdr:row>
      <xdr:rowOff>168866</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2814300" y="12467660"/>
          <a:ext cx="889000" cy="45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168510</xdr:rowOff>
    </xdr:from>
    <xdr:to>
      <xdr:col>72</xdr:col>
      <xdr:colOff>38100</xdr:colOff>
      <xdr:row>75</xdr:row>
      <xdr:rowOff>98660</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285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89787</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36111" y="12948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17043</xdr:rowOff>
    </xdr:from>
    <xdr:to>
      <xdr:col>67</xdr:col>
      <xdr:colOff>101600</xdr:colOff>
      <xdr:row>75</xdr:row>
      <xdr:rowOff>118643</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2875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109770</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47111" y="12968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77736</xdr:rowOff>
    </xdr:from>
    <xdr:to>
      <xdr:col>85</xdr:col>
      <xdr:colOff>177800</xdr:colOff>
      <xdr:row>73</xdr:row>
      <xdr:rowOff>7886</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2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100613</xdr:rowOff>
    </xdr:from>
    <xdr:ext cx="534377"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227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60668</xdr:rowOff>
    </xdr:from>
    <xdr:to>
      <xdr:col>81</xdr:col>
      <xdr:colOff>101600</xdr:colOff>
      <xdr:row>72</xdr:row>
      <xdr:rowOff>162268</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240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7345</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14111" y="12180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76118</xdr:rowOff>
    </xdr:from>
    <xdr:to>
      <xdr:col>76</xdr:col>
      <xdr:colOff>165100</xdr:colOff>
      <xdr:row>73</xdr:row>
      <xdr:rowOff>6268</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242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22795</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325111" y="12195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72460</xdr:rowOff>
    </xdr:from>
    <xdr:to>
      <xdr:col>72</xdr:col>
      <xdr:colOff>38100</xdr:colOff>
      <xdr:row>73</xdr:row>
      <xdr:rowOff>2610</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241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19137</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36111" y="12192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118066</xdr:rowOff>
    </xdr:from>
    <xdr:to>
      <xdr:col>67</xdr:col>
      <xdr:colOff>101600</xdr:colOff>
      <xdr:row>73</xdr:row>
      <xdr:rowOff>48216</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246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64743</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47111" y="12237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129908</xdr:rowOff>
    </xdr:from>
    <xdr:to>
      <xdr:col>85</xdr:col>
      <xdr:colOff>126364</xdr:colOff>
      <xdr:row>99</xdr:row>
      <xdr:rowOff>19286</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388958"/>
          <a:ext cx="1269" cy="1603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23113</xdr:rowOff>
    </xdr:from>
    <xdr:ext cx="469744"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6996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19286</xdr:rowOff>
    </xdr:from>
    <xdr:to>
      <xdr:col>86</xdr:col>
      <xdr:colOff>25400</xdr:colOff>
      <xdr:row>99</xdr:row>
      <xdr:rowOff>19286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6992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76585</xdr:rowOff>
    </xdr:from>
    <xdr:ext cx="534377"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16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129908</xdr:rowOff>
    </xdr:from>
    <xdr:to>
      <xdr:col>86</xdr:col>
      <xdr:colOff>25400</xdr:colOff>
      <xdr:row>89</xdr:row>
      <xdr:rowOff>129908</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38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162979</xdr:rowOff>
    </xdr:from>
    <xdr:to>
      <xdr:col>85</xdr:col>
      <xdr:colOff>127000</xdr:colOff>
      <xdr:row>92</xdr:row>
      <xdr:rowOff>128823</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5481300" y="15593479"/>
          <a:ext cx="838200" cy="308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57878</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5170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79451</xdr:rowOff>
    </xdr:from>
    <xdr:to>
      <xdr:col>85</xdr:col>
      <xdr:colOff>177800</xdr:colOff>
      <xdr:row>97</xdr:row>
      <xdr:rowOff>9601</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53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162979</xdr:rowOff>
    </xdr:from>
    <xdr:to>
      <xdr:col>81</xdr:col>
      <xdr:colOff>50800</xdr:colOff>
      <xdr:row>96</xdr:row>
      <xdr:rowOff>85217</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4592300" y="15593479"/>
          <a:ext cx="889000" cy="950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63545</xdr:rowOff>
    </xdr:from>
    <xdr:to>
      <xdr:col>81</xdr:col>
      <xdr:colOff>101600</xdr:colOff>
      <xdr:row>96</xdr:row>
      <xdr:rowOff>165145</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52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156272</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615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85217</xdr:rowOff>
    </xdr:from>
    <xdr:to>
      <xdr:col>76</xdr:col>
      <xdr:colOff>114300</xdr:colOff>
      <xdr:row>97</xdr:row>
      <xdr:rowOff>71596</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3703300" y="16544417"/>
          <a:ext cx="889000" cy="157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88348</xdr:rowOff>
    </xdr:from>
    <xdr:to>
      <xdr:col>76</xdr:col>
      <xdr:colOff>165100</xdr:colOff>
      <xdr:row>98</xdr:row>
      <xdr:rowOff>18498</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718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9625</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811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41154</xdr:rowOff>
    </xdr:from>
    <xdr:to>
      <xdr:col>71</xdr:col>
      <xdr:colOff>177800</xdr:colOff>
      <xdr:row>97</xdr:row>
      <xdr:rowOff>71596</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2814300" y="16671804"/>
          <a:ext cx="889000" cy="30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72689</xdr:rowOff>
    </xdr:from>
    <xdr:to>
      <xdr:col>72</xdr:col>
      <xdr:colOff>38100</xdr:colOff>
      <xdr:row>97</xdr:row>
      <xdr:rowOff>2839</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53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19366</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36111" y="1630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135973</xdr:rowOff>
    </xdr:from>
    <xdr:to>
      <xdr:col>67</xdr:col>
      <xdr:colOff>101600</xdr:colOff>
      <xdr:row>98</xdr:row>
      <xdr:rowOff>66123</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76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57250</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47111" y="1685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78023</xdr:rowOff>
    </xdr:from>
    <xdr:to>
      <xdr:col>85</xdr:col>
      <xdr:colOff>177800</xdr:colOff>
      <xdr:row>93</xdr:row>
      <xdr:rowOff>8173</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5851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100900</xdr:rowOff>
    </xdr:from>
    <xdr:ext cx="534377"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5702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90</xdr:row>
      <xdr:rowOff>112179</xdr:rowOff>
    </xdr:from>
    <xdr:to>
      <xdr:col>81</xdr:col>
      <xdr:colOff>101600</xdr:colOff>
      <xdr:row>91</xdr:row>
      <xdr:rowOff>42329</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5542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89</xdr:row>
      <xdr:rowOff>58856</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14111" y="15317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34417</xdr:rowOff>
    </xdr:from>
    <xdr:to>
      <xdr:col>76</xdr:col>
      <xdr:colOff>165100</xdr:colOff>
      <xdr:row>96</xdr:row>
      <xdr:rowOff>136017</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493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152544</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25111" y="1626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20796</xdr:rowOff>
    </xdr:from>
    <xdr:to>
      <xdr:col>72</xdr:col>
      <xdr:colOff>38100</xdr:colOff>
      <xdr:row>97</xdr:row>
      <xdr:rowOff>122396</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651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113523</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36111" y="16744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161804</xdr:rowOff>
    </xdr:from>
    <xdr:to>
      <xdr:col>67</xdr:col>
      <xdr:colOff>101600</xdr:colOff>
      <xdr:row>97</xdr:row>
      <xdr:rowOff>91954</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62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108481</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47111" y="1639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53975</xdr:rowOff>
    </xdr:from>
    <xdr:to>
      <xdr:col>116</xdr:col>
      <xdr:colOff>62864</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368925"/>
          <a:ext cx="1269"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652</xdr:rowOff>
    </xdr:from>
    <xdr:ext cx="534377"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14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53975</xdr:rowOff>
    </xdr:from>
    <xdr:to>
      <xdr:col>116</xdr:col>
      <xdr:colOff>152400</xdr:colOff>
      <xdr:row>31</xdr:row>
      <xdr:rowOff>53975</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368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87884</xdr:rowOff>
    </xdr:from>
    <xdr:to>
      <xdr:col>116</xdr:col>
      <xdr:colOff>63500</xdr:colOff>
      <xdr:row>35</xdr:row>
      <xdr:rowOff>92075</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1323300" y="6088634"/>
          <a:ext cx="8382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93870</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2660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115443</xdr:rowOff>
    </xdr:from>
    <xdr:to>
      <xdr:col>116</xdr:col>
      <xdr:colOff>114300</xdr:colOff>
      <xdr:row>37</xdr:row>
      <xdr:rowOff>45593</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28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57531</xdr:rowOff>
    </xdr:from>
    <xdr:to>
      <xdr:col>111</xdr:col>
      <xdr:colOff>177800</xdr:colOff>
      <xdr:row>35</xdr:row>
      <xdr:rowOff>92075</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0434300" y="6058281"/>
          <a:ext cx="8890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160274</xdr:rowOff>
    </xdr:from>
    <xdr:to>
      <xdr:col>112</xdr:col>
      <xdr:colOff>38100</xdr:colOff>
      <xdr:row>37</xdr:row>
      <xdr:rowOff>90424</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33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81551</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425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57531</xdr:rowOff>
    </xdr:from>
    <xdr:to>
      <xdr:col>107</xdr:col>
      <xdr:colOff>50800</xdr:colOff>
      <xdr:row>35</xdr:row>
      <xdr:rowOff>99060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19545300" y="6058281"/>
          <a:ext cx="889000" cy="4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5842</xdr:rowOff>
    </xdr:from>
    <xdr:to>
      <xdr:col>107</xdr:col>
      <xdr:colOff>101600</xdr:colOff>
      <xdr:row>37</xdr:row>
      <xdr:rowOff>107442</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34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98569</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442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64008</xdr:rowOff>
    </xdr:from>
    <xdr:to>
      <xdr:col>102</xdr:col>
      <xdr:colOff>114300</xdr:colOff>
      <xdr:row>35</xdr:row>
      <xdr:rowOff>99060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8656300" y="6064758"/>
          <a:ext cx="88900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35941</xdr:rowOff>
    </xdr:from>
    <xdr:to>
      <xdr:col>102</xdr:col>
      <xdr:colOff>165100</xdr:colOff>
      <xdr:row>37</xdr:row>
      <xdr:rowOff>137541</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37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128668</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10428" y="6472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69977</xdr:rowOff>
    </xdr:from>
    <xdr:to>
      <xdr:col>98</xdr:col>
      <xdr:colOff>38100</xdr:colOff>
      <xdr:row>38</xdr:row>
      <xdr:rowOff>127</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41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162704</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21428" y="6506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37084</xdr:rowOff>
    </xdr:from>
    <xdr:to>
      <xdr:col>116</xdr:col>
      <xdr:colOff>114300</xdr:colOff>
      <xdr:row>35</xdr:row>
      <xdr:rowOff>138684</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03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59961</xdr:rowOff>
    </xdr:from>
    <xdr:ext cx="469744"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5889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41275</xdr:rowOff>
    </xdr:from>
    <xdr:to>
      <xdr:col>112</xdr:col>
      <xdr:colOff>38100</xdr:colOff>
      <xdr:row>35</xdr:row>
      <xdr:rowOff>142875</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04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159402</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088428" y="5817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6731</xdr:rowOff>
    </xdr:from>
    <xdr:to>
      <xdr:col>107</xdr:col>
      <xdr:colOff>101600</xdr:colOff>
      <xdr:row>35</xdr:row>
      <xdr:rowOff>108331</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007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124858</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199428" y="5782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48260</xdr:rowOff>
    </xdr:from>
    <xdr:to>
      <xdr:col>102</xdr:col>
      <xdr:colOff>165100</xdr:colOff>
      <xdr:row>35</xdr:row>
      <xdr:rowOff>149860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04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166387</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310428" y="582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13208</xdr:rowOff>
    </xdr:from>
    <xdr:to>
      <xdr:col>98</xdr:col>
      <xdr:colOff>38100</xdr:colOff>
      <xdr:row>35</xdr:row>
      <xdr:rowOff>114808</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01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131335</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421428" y="5789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36430</xdr:rowOff>
    </xdr:from>
    <xdr:to>
      <xdr:col>116</xdr:col>
      <xdr:colOff>62864</xdr:colOff>
      <xdr:row>58</xdr:row>
      <xdr:rowOff>25057</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2159595" y="8780380"/>
          <a:ext cx="1269" cy="1188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28884</xdr:rowOff>
    </xdr:from>
    <xdr:ext cx="249299" cy="259045"/>
    <xdr:sp macro="" textlink="">
      <xdr:nvSpPr>
        <xdr:cNvPr id="789" name="貸付金最小値テキスト">
          <a:extLst>
            <a:ext uri="{FF2B5EF4-FFF2-40B4-BE49-F238E27FC236}">
              <a16:creationId xmlns:a16="http://schemas.microsoft.com/office/drawing/2014/main" id="{00000000-0008-0000-0600-000015030000}"/>
            </a:ext>
          </a:extLst>
        </xdr:cNvPr>
        <xdr:cNvSpPr txBox="1"/>
      </xdr:nvSpPr>
      <xdr:spPr>
        <a:xfrm>
          <a:off x="22212300" y="99729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25057</xdr:rowOff>
    </xdr:from>
    <xdr:to>
      <xdr:col>116</xdr:col>
      <xdr:colOff>152400</xdr:colOff>
      <xdr:row>58</xdr:row>
      <xdr:rowOff>25057</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9969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154557</xdr:rowOff>
    </xdr:from>
    <xdr:ext cx="534377" cy="259045"/>
    <xdr:sp macro="" textlink="">
      <xdr:nvSpPr>
        <xdr:cNvPr id="791" name="貸付金最大値テキスト">
          <a:extLst>
            <a:ext uri="{FF2B5EF4-FFF2-40B4-BE49-F238E27FC236}">
              <a16:creationId xmlns:a16="http://schemas.microsoft.com/office/drawing/2014/main" id="{00000000-0008-0000-0600-000017030000}"/>
            </a:ext>
          </a:extLst>
        </xdr:cNvPr>
        <xdr:cNvSpPr txBox="1"/>
      </xdr:nvSpPr>
      <xdr:spPr>
        <a:xfrm>
          <a:off x="22212300" y="8555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36430</xdr:rowOff>
    </xdr:from>
    <xdr:to>
      <xdr:col>116</xdr:col>
      <xdr:colOff>152400</xdr:colOff>
      <xdr:row>51</xdr:row>
      <xdr:rowOff>36430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8780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99295</xdr:rowOff>
    </xdr:from>
    <xdr:to>
      <xdr:col>116</xdr:col>
      <xdr:colOff>63500</xdr:colOff>
      <xdr:row>56</xdr:row>
      <xdr:rowOff>79693</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1323300" y="9529045"/>
          <a:ext cx="838200" cy="151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9148</xdr:rowOff>
    </xdr:from>
    <xdr:ext cx="469744" cy="259045"/>
    <xdr:sp macro="" textlink="">
      <xdr:nvSpPr>
        <xdr:cNvPr id="794" name="貸付金平均値テキスト">
          <a:extLst>
            <a:ext uri="{FF2B5EF4-FFF2-40B4-BE49-F238E27FC236}">
              <a16:creationId xmlns:a16="http://schemas.microsoft.com/office/drawing/2014/main" id="{00000000-0008-0000-0600-00001A030000}"/>
            </a:ext>
          </a:extLst>
        </xdr:cNvPr>
        <xdr:cNvSpPr txBox="1"/>
      </xdr:nvSpPr>
      <xdr:spPr>
        <a:xfrm>
          <a:off x="22212300" y="9610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30721</xdr:rowOff>
    </xdr:from>
    <xdr:to>
      <xdr:col>116</xdr:col>
      <xdr:colOff>114300</xdr:colOff>
      <xdr:row>56</xdr:row>
      <xdr:rowOff>132321</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2110700" y="963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43173</xdr:rowOff>
    </xdr:from>
    <xdr:to>
      <xdr:col>111</xdr:col>
      <xdr:colOff>177800</xdr:colOff>
      <xdr:row>56</xdr:row>
      <xdr:rowOff>79693</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0434300" y="9644373"/>
          <a:ext cx="889000" cy="3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29064</xdr:rowOff>
    </xdr:from>
    <xdr:to>
      <xdr:col>112</xdr:col>
      <xdr:colOff>38100</xdr:colOff>
      <xdr:row>56</xdr:row>
      <xdr:rowOff>130664</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1272500" y="963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121791</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088428" y="9722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43173</xdr:rowOff>
    </xdr:from>
    <xdr:to>
      <xdr:col>107</xdr:col>
      <xdr:colOff>50800</xdr:colOff>
      <xdr:row>56</xdr:row>
      <xdr:rowOff>140557</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19545300" y="9644373"/>
          <a:ext cx="889000" cy="97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31521</xdr:rowOff>
    </xdr:from>
    <xdr:to>
      <xdr:col>107</xdr:col>
      <xdr:colOff>101600</xdr:colOff>
      <xdr:row>56</xdr:row>
      <xdr:rowOff>133121</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0383500" y="963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124248</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199428" y="9725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95923</xdr:rowOff>
    </xdr:from>
    <xdr:to>
      <xdr:col>102</xdr:col>
      <xdr:colOff>114300</xdr:colOff>
      <xdr:row>56</xdr:row>
      <xdr:rowOff>140557</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8656300" y="9697123"/>
          <a:ext cx="889000" cy="44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47752</xdr:rowOff>
    </xdr:from>
    <xdr:to>
      <xdr:col>102</xdr:col>
      <xdr:colOff>165100</xdr:colOff>
      <xdr:row>56</xdr:row>
      <xdr:rowOff>149352</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9494500" y="96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165879</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10428" y="9424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89</xdr:rowOff>
    </xdr:from>
    <xdr:to>
      <xdr:col>98</xdr:col>
      <xdr:colOff>38100</xdr:colOff>
      <xdr:row>56</xdr:row>
      <xdr:rowOff>101689</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8605500" y="960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118216</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21428" y="9376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48495</xdr:rowOff>
    </xdr:from>
    <xdr:to>
      <xdr:col>116</xdr:col>
      <xdr:colOff>114300</xdr:colOff>
      <xdr:row>55</xdr:row>
      <xdr:rowOff>150095</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2110700" y="947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71372</xdr:rowOff>
    </xdr:from>
    <xdr:ext cx="469744" cy="259045"/>
    <xdr:sp macro="" textlink="">
      <xdr:nvSpPr>
        <xdr:cNvPr id="813" name="貸付金該当値テキスト">
          <a:extLst>
            <a:ext uri="{FF2B5EF4-FFF2-40B4-BE49-F238E27FC236}">
              <a16:creationId xmlns:a16="http://schemas.microsoft.com/office/drawing/2014/main" id="{00000000-0008-0000-0600-00002D030000}"/>
            </a:ext>
          </a:extLst>
        </xdr:cNvPr>
        <xdr:cNvSpPr txBox="1"/>
      </xdr:nvSpPr>
      <xdr:spPr>
        <a:xfrm>
          <a:off x="22212300" y="9329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28893</xdr:rowOff>
    </xdr:from>
    <xdr:to>
      <xdr:col>112</xdr:col>
      <xdr:colOff>38100</xdr:colOff>
      <xdr:row>56</xdr:row>
      <xdr:rowOff>130493</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1272500" y="963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147020</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088428" y="9405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163823</xdr:rowOff>
    </xdr:from>
    <xdr:to>
      <xdr:col>107</xdr:col>
      <xdr:colOff>101600</xdr:colOff>
      <xdr:row>56</xdr:row>
      <xdr:rowOff>93973</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0383500" y="959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110500</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199428" y="9368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89757</xdr:rowOff>
    </xdr:from>
    <xdr:to>
      <xdr:col>102</xdr:col>
      <xdr:colOff>165100</xdr:colOff>
      <xdr:row>57</xdr:row>
      <xdr:rowOff>19907</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9494500" y="969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11034</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10428" y="9783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45123</xdr:rowOff>
    </xdr:from>
    <xdr:to>
      <xdr:col>98</xdr:col>
      <xdr:colOff>38100</xdr:colOff>
      <xdr:row>56</xdr:row>
      <xdr:rowOff>146723</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8605500" y="964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137850</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21428" y="9739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96815</xdr:rowOff>
    </xdr:from>
    <xdr:to>
      <xdr:col>116</xdr:col>
      <xdr:colOff>62864</xdr:colOff>
      <xdr:row>79</xdr:row>
      <xdr:rowOff>3180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098315"/>
          <a:ext cx="1269" cy="1449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7007</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55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3180</xdr:rowOff>
    </xdr:from>
    <xdr:to>
      <xdr:col>116</xdr:col>
      <xdr:colOff>152400</xdr:colOff>
      <xdr:row>79</xdr:row>
      <xdr:rowOff>3180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547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43492</xdr:rowOff>
    </xdr:from>
    <xdr:ext cx="534377"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873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96815</xdr:rowOff>
    </xdr:from>
    <xdr:to>
      <xdr:col>116</xdr:col>
      <xdr:colOff>152400</xdr:colOff>
      <xdr:row>70</xdr:row>
      <xdr:rowOff>96815</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098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125161</xdr:rowOff>
    </xdr:from>
    <xdr:to>
      <xdr:col>116</xdr:col>
      <xdr:colOff>63500</xdr:colOff>
      <xdr:row>73</xdr:row>
      <xdr:rowOff>138192</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1323300" y="12641011"/>
          <a:ext cx="838200" cy="13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10726</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2698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32299</xdr:rowOff>
    </xdr:from>
    <xdr:to>
      <xdr:col>116</xdr:col>
      <xdr:colOff>114300</xdr:colOff>
      <xdr:row>74</xdr:row>
      <xdr:rowOff>133899</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2719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110073</xdr:rowOff>
    </xdr:from>
    <xdr:to>
      <xdr:col>111</xdr:col>
      <xdr:colOff>177800</xdr:colOff>
      <xdr:row>73</xdr:row>
      <xdr:rowOff>138192</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0434300" y="12625923"/>
          <a:ext cx="889000" cy="28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63388</xdr:rowOff>
    </xdr:from>
    <xdr:to>
      <xdr:col>112</xdr:col>
      <xdr:colOff>38100</xdr:colOff>
      <xdr:row>74</xdr:row>
      <xdr:rowOff>164988</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2750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156115</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284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110073</xdr:rowOff>
    </xdr:from>
    <xdr:to>
      <xdr:col>107</xdr:col>
      <xdr:colOff>50800</xdr:colOff>
      <xdr:row>73</xdr:row>
      <xdr:rowOff>156388</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9545300" y="12625923"/>
          <a:ext cx="889000" cy="46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122641</xdr:rowOff>
    </xdr:from>
    <xdr:to>
      <xdr:col>107</xdr:col>
      <xdr:colOff>101600</xdr:colOff>
      <xdr:row>75</xdr:row>
      <xdr:rowOff>52791</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280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43918</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290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156388</xdr:rowOff>
    </xdr:from>
    <xdr:to>
      <xdr:col>102</xdr:col>
      <xdr:colOff>114300</xdr:colOff>
      <xdr:row>74</xdr:row>
      <xdr:rowOff>116749</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8656300" y="12672238"/>
          <a:ext cx="889000" cy="13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71</xdr:row>
      <xdr:rowOff>64577</xdr:rowOff>
    </xdr:from>
    <xdr:to>
      <xdr:col>102</xdr:col>
      <xdr:colOff>165100</xdr:colOff>
      <xdr:row>71</xdr:row>
      <xdr:rowOff>166177</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223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11254</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201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100833</xdr:rowOff>
    </xdr:from>
    <xdr:to>
      <xdr:col>98</xdr:col>
      <xdr:colOff>38100</xdr:colOff>
      <xdr:row>74</xdr:row>
      <xdr:rowOff>30983</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261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47510</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239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74361</xdr:rowOff>
    </xdr:from>
    <xdr:to>
      <xdr:col>116</xdr:col>
      <xdr:colOff>114300</xdr:colOff>
      <xdr:row>74</xdr:row>
      <xdr:rowOff>4511</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259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97238</xdr:rowOff>
    </xdr:from>
    <xdr:ext cx="534377"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2441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87392</xdr:rowOff>
    </xdr:from>
    <xdr:to>
      <xdr:col>112</xdr:col>
      <xdr:colOff>38100</xdr:colOff>
      <xdr:row>74</xdr:row>
      <xdr:rowOff>17542</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260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34069</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2378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59273</xdr:rowOff>
    </xdr:from>
    <xdr:to>
      <xdr:col>107</xdr:col>
      <xdr:colOff>101600</xdr:colOff>
      <xdr:row>73</xdr:row>
      <xdr:rowOff>160873</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257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5950</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2350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105588</xdr:rowOff>
    </xdr:from>
    <xdr:to>
      <xdr:col>102</xdr:col>
      <xdr:colOff>165100</xdr:colOff>
      <xdr:row>74</xdr:row>
      <xdr:rowOff>35738</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262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26865</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2714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65949</xdr:rowOff>
    </xdr:from>
    <xdr:to>
      <xdr:col>98</xdr:col>
      <xdr:colOff>38100</xdr:colOff>
      <xdr:row>74</xdr:row>
      <xdr:rowOff>167549</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2753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158676</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2845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人件費は、消防業務について、広い市域の多くを一部事務組合によらず直接運営していることにより、類似団体平均を大きく上回っている。令和４年度は昨年よりも</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人増加した他、人事院勧告による給与改定に伴う増により、前年に引き続き増加している。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今後においても、人件費の抑制のため、職員配置適正化の取組みにより、計画的な職員採用及び配置に努めるとともに、働き方改革を推進することで総人件費の抑制に努める。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物件費は、物価高騰対策にかかる費用の増等により、前年度に引き続き増加している。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扶助費は、新型コロナウイルス感染症拡大への対応のための住民税非課税世帯等臨時特別給付金や子育て世帯臨時特別給付金が完了したことにより大幅に減少している。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貸付金は、新型コロナウイルス感染症対応事業継続資金の貸付原資の増により増加している。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普通建設事業費は、市営住宅整備工事や周南公立大学の開学に伴う整備等によって大幅に増加している。今後も再配置計画に基づき施設の統合、廃止を含めた検討を進めつつ、施設の更新整備を行っていく。</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積立金は、ボートレース事業からの繰入金などにより大幅に増加している。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山口県周南市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138,104
136,507
656.29
78,461,344
74,670,369
3,409,108
37,201,203
79,287,530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66.3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161472</xdr:rowOff>
    </xdr:from>
    <xdr:to>
      <xdr:col>24</xdr:col>
      <xdr:colOff>62865</xdr:colOff>
      <xdr:row>39</xdr:row>
      <xdr:rowOff>66222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04972"/>
          <a:ext cx="127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70049</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56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66222</xdr:rowOff>
    </xdr:from>
    <xdr:to>
      <xdr:col>24</xdr:col>
      <xdr:colOff>152400</xdr:colOff>
      <xdr:row>39</xdr:row>
      <xdr:rowOff>66222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52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108149</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80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161472</xdr:rowOff>
    </xdr:from>
    <xdr:to>
      <xdr:col>24</xdr:col>
      <xdr:colOff>152400</xdr:colOff>
      <xdr:row>30</xdr:row>
      <xdr:rowOff>161472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04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154396</xdr:rowOff>
    </xdr:from>
    <xdr:to>
      <xdr:col>24</xdr:col>
      <xdr:colOff>63500</xdr:colOff>
      <xdr:row>34</xdr:row>
      <xdr:rowOff>44994</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812246"/>
          <a:ext cx="8382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146793</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9760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168366</xdr:rowOff>
    </xdr:from>
    <xdr:to>
      <xdr:col>24</xdr:col>
      <xdr:colOff>114300</xdr:colOff>
      <xdr:row>35</xdr:row>
      <xdr:rowOff>98516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99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44994</xdr:rowOff>
    </xdr:from>
    <xdr:to>
      <xdr:col>19</xdr:col>
      <xdr:colOff>177800</xdr:colOff>
      <xdr:row>34</xdr:row>
      <xdr:rowOff>169092</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5874294"/>
          <a:ext cx="889000" cy="12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29573</xdr:rowOff>
    </xdr:from>
    <xdr:to>
      <xdr:col>20</xdr:col>
      <xdr:colOff>38100</xdr:colOff>
      <xdr:row>35</xdr:row>
      <xdr:rowOff>131173</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3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122300</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12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165281</xdr:rowOff>
    </xdr:from>
    <xdr:to>
      <xdr:col>15</xdr:col>
      <xdr:colOff>50800</xdr:colOff>
      <xdr:row>34</xdr:row>
      <xdr:rowOff>169092</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823131"/>
          <a:ext cx="889000" cy="17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81824</xdr:rowOff>
    </xdr:from>
    <xdr:to>
      <xdr:col>15</xdr:col>
      <xdr:colOff>101600</xdr:colOff>
      <xdr:row>36</xdr:row>
      <xdr:rowOff>11974</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08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3101</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17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165281</xdr:rowOff>
    </xdr:from>
    <xdr:to>
      <xdr:col>10</xdr:col>
      <xdr:colOff>114300</xdr:colOff>
      <xdr:row>34</xdr:row>
      <xdr:rowOff>9072</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5823131"/>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157480</xdr:rowOff>
    </xdr:from>
    <xdr:to>
      <xdr:col>10</xdr:col>
      <xdr:colOff>165100</xdr:colOff>
      <xdr:row>35</xdr:row>
      <xdr:rowOff>87630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78757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37193</xdr:rowOff>
    </xdr:from>
    <xdr:to>
      <xdr:col>6</xdr:col>
      <xdr:colOff>38100</xdr:colOff>
      <xdr:row>35</xdr:row>
      <xdr:rowOff>138793</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3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129920</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13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103596</xdr:rowOff>
    </xdr:from>
    <xdr:to>
      <xdr:col>24</xdr:col>
      <xdr:colOff>114300</xdr:colOff>
      <xdr:row>34</xdr:row>
      <xdr:rowOff>33746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761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126473</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612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165644</xdr:rowOff>
    </xdr:from>
    <xdr:to>
      <xdr:col>20</xdr:col>
      <xdr:colOff>38100</xdr:colOff>
      <xdr:row>34</xdr:row>
      <xdr:rowOff>95794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82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112321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598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118292</xdr:rowOff>
    </xdr:from>
    <xdr:to>
      <xdr:col>15</xdr:col>
      <xdr:colOff>101600</xdr:colOff>
      <xdr:row>35</xdr:row>
      <xdr:rowOff>48442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94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64969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722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114481</xdr:rowOff>
    </xdr:from>
    <xdr:to>
      <xdr:col>10</xdr:col>
      <xdr:colOff>165100</xdr:colOff>
      <xdr:row>34</xdr:row>
      <xdr:rowOff>44631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772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61158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547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129722</xdr:rowOff>
    </xdr:from>
    <xdr:to>
      <xdr:col>6</xdr:col>
      <xdr:colOff>38100</xdr:colOff>
      <xdr:row>34</xdr:row>
      <xdr:rowOff>59872</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78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76399</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56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7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a:extLst>
            <a:ext uri="{FF2B5EF4-FFF2-40B4-BE49-F238E27FC236}">
              <a16:creationId xmlns:a16="http://schemas.microsoft.com/office/drawing/2014/main" id="{00000000-0008-0000-07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169320</xdr:rowOff>
    </xdr:from>
    <xdr:to>
      <xdr:col>24</xdr:col>
      <xdr:colOff>62865</xdr:colOff>
      <xdr:row>59</xdr:row>
      <xdr:rowOff>117754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4633595" y="9427620"/>
          <a:ext cx="1270" cy="805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121581</xdr:rowOff>
    </xdr:from>
    <xdr:ext cx="534377" cy="259045"/>
    <xdr:sp macro="" textlink="">
      <xdr:nvSpPr>
        <xdr:cNvPr id="119" name="総務費最小値テキスト">
          <a:extLst>
            <a:ext uri="{FF2B5EF4-FFF2-40B4-BE49-F238E27FC236}">
              <a16:creationId xmlns:a16="http://schemas.microsoft.com/office/drawing/2014/main" id="{00000000-0008-0000-0700-000077000000}"/>
            </a:ext>
          </a:extLst>
        </xdr:cNvPr>
        <xdr:cNvSpPr txBox="1"/>
      </xdr:nvSpPr>
      <xdr:spPr>
        <a:xfrm>
          <a:off x="4686300" y="10237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117754</xdr:rowOff>
    </xdr:from>
    <xdr:to>
      <xdr:col>24</xdr:col>
      <xdr:colOff>152400</xdr:colOff>
      <xdr:row>59</xdr:row>
      <xdr:rowOff>117754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10233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115997</xdr:rowOff>
    </xdr:from>
    <xdr:ext cx="599010" cy="259045"/>
    <xdr:sp macro="" textlink="">
      <xdr:nvSpPr>
        <xdr:cNvPr id="121" name="総務費最大値テキスト">
          <a:extLst>
            <a:ext uri="{FF2B5EF4-FFF2-40B4-BE49-F238E27FC236}">
              <a16:creationId xmlns:a16="http://schemas.microsoft.com/office/drawing/2014/main" id="{00000000-0008-0000-0700-000079000000}"/>
            </a:ext>
          </a:extLst>
        </xdr:cNvPr>
        <xdr:cNvSpPr txBox="1"/>
      </xdr:nvSpPr>
      <xdr:spPr>
        <a:xfrm>
          <a:off x="4686300" y="9202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102,279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169320</xdr:rowOff>
    </xdr:from>
    <xdr:to>
      <xdr:col>24</xdr:col>
      <xdr:colOff>152400</xdr:colOff>
      <xdr:row>54</xdr:row>
      <xdr:rowOff>169320</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4546600" y="942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26097</xdr:rowOff>
    </xdr:from>
    <xdr:to>
      <xdr:col>24</xdr:col>
      <xdr:colOff>63500</xdr:colOff>
      <xdr:row>54</xdr:row>
      <xdr:rowOff>169320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3797300" y="9284397"/>
          <a:ext cx="838200" cy="143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38154</xdr:rowOff>
    </xdr:from>
    <xdr:ext cx="534377" cy="259045"/>
    <xdr:sp macro="" textlink="">
      <xdr:nvSpPr>
        <xdr:cNvPr id="124" name="総務費平均値テキスト">
          <a:extLst>
            <a:ext uri="{FF2B5EF4-FFF2-40B4-BE49-F238E27FC236}">
              <a16:creationId xmlns:a16="http://schemas.microsoft.com/office/drawing/2014/main" id="{00000000-0008-0000-0700-00007C000000}"/>
            </a:ext>
          </a:extLst>
        </xdr:cNvPr>
        <xdr:cNvSpPr txBox="1"/>
      </xdr:nvSpPr>
      <xdr:spPr>
        <a:xfrm>
          <a:off x="4686300" y="9810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59727</xdr:rowOff>
    </xdr:from>
    <xdr:to>
      <xdr:col>24</xdr:col>
      <xdr:colOff>114300</xdr:colOff>
      <xdr:row>57</xdr:row>
      <xdr:rowOff>161327</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4584700" y="983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86142</xdr:rowOff>
    </xdr:from>
    <xdr:to>
      <xdr:col>19</xdr:col>
      <xdr:colOff>177800</xdr:colOff>
      <xdr:row>54</xdr:row>
      <xdr:rowOff>26097</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908300" y="8658642"/>
          <a:ext cx="889000" cy="62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40796</xdr:rowOff>
    </xdr:from>
    <xdr:to>
      <xdr:col>20</xdr:col>
      <xdr:colOff>38100</xdr:colOff>
      <xdr:row>57</xdr:row>
      <xdr:rowOff>142396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3746500" y="9813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133523</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530111" y="990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86142</xdr:rowOff>
    </xdr:from>
    <xdr:to>
      <xdr:col>15</xdr:col>
      <xdr:colOff>50800</xdr:colOff>
      <xdr:row>57</xdr:row>
      <xdr:rowOff>68562</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2019300" y="8658642"/>
          <a:ext cx="889000" cy="1182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74737</xdr:rowOff>
    </xdr:from>
    <xdr:to>
      <xdr:col>15</xdr:col>
      <xdr:colOff>101600</xdr:colOff>
      <xdr:row>52</xdr:row>
      <xdr:rowOff>4887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2857500" y="8818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167464</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608795" y="8911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72056</xdr:rowOff>
    </xdr:from>
    <xdr:to>
      <xdr:col>10</xdr:col>
      <xdr:colOff>114300</xdr:colOff>
      <xdr:row>57</xdr:row>
      <xdr:rowOff>68562</xdr:rowOff>
    </xdr:to>
    <xdr:cxnSp macro="">
      <xdr:nvCxnSpPr>
        <xdr:cNvPr id="132" name="直線コネクタ 131">
          <a:extLst>
            <a:ext uri="{FF2B5EF4-FFF2-40B4-BE49-F238E27FC236}">
              <a16:creationId xmlns:a16="http://schemas.microsoft.com/office/drawing/2014/main" id="{00000000-0008-0000-0700-000084000000}"/>
            </a:ext>
          </a:extLst>
        </xdr:cNvPr>
        <xdr:cNvCxnSpPr/>
      </xdr:nvCxnSpPr>
      <xdr:spPr>
        <a:xfrm>
          <a:off x="1130300" y="9673256"/>
          <a:ext cx="889000" cy="167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73540</xdr:rowOff>
    </xdr:from>
    <xdr:to>
      <xdr:col>10</xdr:col>
      <xdr:colOff>165100</xdr:colOff>
      <xdr:row>58</xdr:row>
      <xdr:rowOff>3690</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968500" y="98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166267</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752111" y="993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76457</xdr:rowOff>
    </xdr:from>
    <xdr:to>
      <xdr:col>6</xdr:col>
      <xdr:colOff>38100</xdr:colOff>
      <xdr:row>59</xdr:row>
      <xdr:rowOff>6607</xdr:rowOff>
    </xdr:to>
    <xdr:sp macro="" textlink="">
      <xdr:nvSpPr>
        <xdr:cNvPr id="135" name="フローチャート: 判断 134">
          <a:extLst>
            <a:ext uri="{FF2B5EF4-FFF2-40B4-BE49-F238E27FC236}">
              <a16:creationId xmlns:a16="http://schemas.microsoft.com/office/drawing/2014/main" id="{00000000-0008-0000-0700-000087000000}"/>
            </a:ext>
          </a:extLst>
        </xdr:cNvPr>
        <xdr:cNvSpPr/>
      </xdr:nvSpPr>
      <xdr:spPr>
        <a:xfrm>
          <a:off x="1079500" y="1002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169184</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863111" y="1011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118520</xdr:rowOff>
    </xdr:from>
    <xdr:to>
      <xdr:col>24</xdr:col>
      <xdr:colOff>114300</xdr:colOff>
      <xdr:row>55</xdr:row>
      <xdr:rowOff>48670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4584700" y="937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71547</xdr:rowOff>
    </xdr:from>
    <xdr:ext cx="599010" cy="259045"/>
    <xdr:sp macro="" textlink="">
      <xdr:nvSpPr>
        <xdr:cNvPr id="143" name="総務費該当値テキスト">
          <a:extLst>
            <a:ext uri="{FF2B5EF4-FFF2-40B4-BE49-F238E27FC236}">
              <a16:creationId xmlns:a16="http://schemas.microsoft.com/office/drawing/2014/main" id="{00000000-0008-0000-0700-00008F000000}"/>
            </a:ext>
          </a:extLst>
        </xdr:cNvPr>
        <xdr:cNvSpPr txBox="1"/>
      </xdr:nvSpPr>
      <xdr:spPr>
        <a:xfrm>
          <a:off x="4686300" y="9329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146747</xdr:rowOff>
    </xdr:from>
    <xdr:to>
      <xdr:col>20</xdr:col>
      <xdr:colOff>38100</xdr:colOff>
      <xdr:row>54</xdr:row>
      <xdr:rowOff>76897</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3746500" y="923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93424</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3497795" y="9008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35342</xdr:rowOff>
    </xdr:from>
    <xdr:to>
      <xdr:col>15</xdr:col>
      <xdr:colOff>101600</xdr:colOff>
      <xdr:row>50</xdr:row>
      <xdr:rowOff>136942</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2857500" y="860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48</xdr:row>
      <xdr:rowOff>153469</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2608795" y="8383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17762</xdr:rowOff>
    </xdr:from>
    <xdr:to>
      <xdr:col>10</xdr:col>
      <xdr:colOff>165100</xdr:colOff>
      <xdr:row>57</xdr:row>
      <xdr:rowOff>119362</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968500" y="979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135889</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1752111" y="9565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21256</xdr:rowOff>
    </xdr:from>
    <xdr:to>
      <xdr:col>6</xdr:col>
      <xdr:colOff>38100</xdr:colOff>
      <xdr:row>56</xdr:row>
      <xdr:rowOff>122856</xdr:rowOff>
    </xdr:to>
    <xdr:sp macro="" textlink="">
      <xdr:nvSpPr>
        <xdr:cNvPr id="150" name="楕円 149">
          <a:extLst>
            <a:ext uri="{FF2B5EF4-FFF2-40B4-BE49-F238E27FC236}">
              <a16:creationId xmlns:a16="http://schemas.microsoft.com/office/drawing/2014/main" id="{00000000-0008-0000-0700-000096000000}"/>
            </a:ext>
          </a:extLst>
        </xdr:cNvPr>
        <xdr:cNvSpPr/>
      </xdr:nvSpPr>
      <xdr:spPr>
        <a:xfrm>
          <a:off x="1079500" y="9622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139383</xdr:rowOff>
    </xdr:from>
    <xdr:ext cx="534377" cy="259045"/>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863111" y="939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7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a:extLst>
            <a:ext uri="{FF2B5EF4-FFF2-40B4-BE49-F238E27FC236}">
              <a16:creationId xmlns:a16="http://schemas.microsoft.com/office/drawing/2014/main" id="{00000000-0008-0000-0700-0000AF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30638</xdr:rowOff>
    </xdr:from>
    <xdr:to>
      <xdr:col>24</xdr:col>
      <xdr:colOff>62865</xdr:colOff>
      <xdr:row>78</xdr:row>
      <xdr:rowOff>10046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4633595" y="12203588"/>
          <a:ext cx="1270" cy="1179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13873</xdr:rowOff>
    </xdr:from>
    <xdr:ext cx="599010" cy="259045"/>
    <xdr:sp macro="" textlink="">
      <xdr:nvSpPr>
        <xdr:cNvPr id="177" name="民生費最小値テキスト">
          <a:extLst>
            <a:ext uri="{FF2B5EF4-FFF2-40B4-BE49-F238E27FC236}">
              <a16:creationId xmlns:a16="http://schemas.microsoft.com/office/drawing/2014/main" id="{00000000-0008-0000-0700-0000B1000000}"/>
            </a:ext>
          </a:extLst>
        </xdr:cNvPr>
        <xdr:cNvSpPr txBox="1"/>
      </xdr:nvSpPr>
      <xdr:spPr>
        <a:xfrm>
          <a:off x="4686300" y="13386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10046</xdr:rowOff>
    </xdr:from>
    <xdr:to>
      <xdr:col>24</xdr:col>
      <xdr:colOff>152400</xdr:colOff>
      <xdr:row>78</xdr:row>
      <xdr:rowOff>10046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3383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148765</xdr:rowOff>
    </xdr:from>
    <xdr:ext cx="599010" cy="259045"/>
    <xdr:sp macro="" textlink="">
      <xdr:nvSpPr>
        <xdr:cNvPr id="179" name="民生費最大値テキスト">
          <a:extLst>
            <a:ext uri="{FF2B5EF4-FFF2-40B4-BE49-F238E27FC236}">
              <a16:creationId xmlns:a16="http://schemas.microsoft.com/office/drawing/2014/main" id="{00000000-0008-0000-0700-0000B3000000}"/>
            </a:ext>
          </a:extLst>
        </xdr:cNvPr>
        <xdr:cNvSpPr txBox="1"/>
      </xdr:nvSpPr>
      <xdr:spPr>
        <a:xfrm>
          <a:off x="4686300" y="11978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192,725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30638</xdr:rowOff>
    </xdr:from>
    <xdr:to>
      <xdr:col>24</xdr:col>
      <xdr:colOff>152400</xdr:colOff>
      <xdr:row>71</xdr:row>
      <xdr:rowOff>30638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2203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48279</xdr:rowOff>
    </xdr:from>
    <xdr:to>
      <xdr:col>24</xdr:col>
      <xdr:colOff>63500</xdr:colOff>
      <xdr:row>74</xdr:row>
      <xdr:rowOff>141053</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3797300" y="12735579"/>
          <a:ext cx="838200" cy="92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91794</xdr:rowOff>
    </xdr:from>
    <xdr:ext cx="599010" cy="259045"/>
    <xdr:sp macro="" textlink="">
      <xdr:nvSpPr>
        <xdr:cNvPr id="182" name="民生費平均値テキスト">
          <a:extLst>
            <a:ext uri="{FF2B5EF4-FFF2-40B4-BE49-F238E27FC236}">
              <a16:creationId xmlns:a16="http://schemas.microsoft.com/office/drawing/2014/main" id="{00000000-0008-0000-0700-0000B6000000}"/>
            </a:ext>
          </a:extLst>
        </xdr:cNvPr>
        <xdr:cNvSpPr txBox="1"/>
      </xdr:nvSpPr>
      <xdr:spPr>
        <a:xfrm>
          <a:off x="4686300" y="126076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68917</xdr:rowOff>
    </xdr:from>
    <xdr:to>
      <xdr:col>24</xdr:col>
      <xdr:colOff>114300</xdr:colOff>
      <xdr:row>74</xdr:row>
      <xdr:rowOff>170517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4584700" y="12756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48279</xdr:rowOff>
    </xdr:from>
    <xdr:to>
      <xdr:col>19</xdr:col>
      <xdr:colOff>177800</xdr:colOff>
      <xdr:row>76</xdr:row>
      <xdr:rowOff>119317</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908300" y="12735579"/>
          <a:ext cx="889000" cy="413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73</xdr:row>
      <xdr:rowOff>72174</xdr:rowOff>
    </xdr:from>
    <xdr:to>
      <xdr:col>20</xdr:col>
      <xdr:colOff>38100</xdr:colOff>
      <xdr:row>74</xdr:row>
      <xdr:rowOff>2324</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3746500" y="12588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18851</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497795" y="12363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119317</xdr:rowOff>
    </xdr:from>
    <xdr:to>
      <xdr:col>15</xdr:col>
      <xdr:colOff>50800</xdr:colOff>
      <xdr:row>77</xdr:row>
      <xdr:rowOff>38658</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2019300" y="13149517"/>
          <a:ext cx="889000" cy="90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19825</xdr:rowOff>
    </xdr:from>
    <xdr:to>
      <xdr:col>15</xdr:col>
      <xdr:colOff>101600</xdr:colOff>
      <xdr:row>76</xdr:row>
      <xdr:rowOff>121425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2857500" y="130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137951</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608795" y="12825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38658</xdr:rowOff>
    </xdr:from>
    <xdr:to>
      <xdr:col>10</xdr:col>
      <xdr:colOff>114300</xdr:colOff>
      <xdr:row>77</xdr:row>
      <xdr:rowOff>126479</xdr:rowOff>
    </xdr:to>
    <xdr:cxnSp macro="">
      <xdr:nvCxnSpPr>
        <xdr:cNvPr id="190" name="直線コネクタ 189">
          <a:extLst>
            <a:ext uri="{FF2B5EF4-FFF2-40B4-BE49-F238E27FC236}">
              <a16:creationId xmlns:a16="http://schemas.microsoft.com/office/drawing/2014/main" id="{00000000-0008-0000-0700-0000BE000000}"/>
            </a:ext>
          </a:extLst>
        </xdr:cNvPr>
        <xdr:cNvCxnSpPr/>
      </xdr:nvCxnSpPr>
      <xdr:spPr>
        <a:xfrm flipV="1">
          <a:off x="1130300" y="13240308"/>
          <a:ext cx="889000" cy="87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115760</xdr:rowOff>
    </xdr:from>
    <xdr:to>
      <xdr:col>10</xdr:col>
      <xdr:colOff>165100</xdr:colOff>
      <xdr:row>77</xdr:row>
      <xdr:rowOff>45910</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968500" y="1314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62437</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719795" y="12921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97644</xdr:rowOff>
    </xdr:from>
    <xdr:to>
      <xdr:col>6</xdr:col>
      <xdr:colOff>38100</xdr:colOff>
      <xdr:row>78</xdr:row>
      <xdr:rowOff>27794</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079500" y="1329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18921</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830795" y="13392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90253</xdr:rowOff>
    </xdr:from>
    <xdr:to>
      <xdr:col>24</xdr:col>
      <xdr:colOff>114300</xdr:colOff>
      <xdr:row>75</xdr:row>
      <xdr:rowOff>20403</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4584700" y="12777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68680</xdr:rowOff>
    </xdr:from>
    <xdr:ext cx="599010" cy="259045"/>
    <xdr:sp macro="" textlink="">
      <xdr:nvSpPr>
        <xdr:cNvPr id="201" name="民生費該当値テキスト">
          <a:extLst>
            <a:ext uri="{FF2B5EF4-FFF2-40B4-BE49-F238E27FC236}">
              <a16:creationId xmlns:a16="http://schemas.microsoft.com/office/drawing/2014/main" id="{00000000-0008-0000-0700-0000C9000000}"/>
            </a:ext>
          </a:extLst>
        </xdr:cNvPr>
        <xdr:cNvSpPr txBox="1"/>
      </xdr:nvSpPr>
      <xdr:spPr>
        <a:xfrm>
          <a:off x="4686300" y="12755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168929</xdr:rowOff>
    </xdr:from>
    <xdr:to>
      <xdr:col>20</xdr:col>
      <xdr:colOff>38100</xdr:colOff>
      <xdr:row>74</xdr:row>
      <xdr:rowOff>99079</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3746500" y="1268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90206</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3497795" y="12777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68517</xdr:rowOff>
    </xdr:from>
    <xdr:to>
      <xdr:col>15</xdr:col>
      <xdr:colOff>101600</xdr:colOff>
      <xdr:row>76</xdr:row>
      <xdr:rowOff>170117</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2857500" y="13098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161244</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2608795" y="13191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159308</xdr:rowOff>
    </xdr:from>
    <xdr:to>
      <xdr:col>10</xdr:col>
      <xdr:colOff>165100</xdr:colOff>
      <xdr:row>77</xdr:row>
      <xdr:rowOff>89458</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968500" y="1318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80585</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1719795" y="13282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75679</xdr:rowOff>
    </xdr:from>
    <xdr:to>
      <xdr:col>6</xdr:col>
      <xdr:colOff>38100</xdr:colOff>
      <xdr:row>78</xdr:row>
      <xdr:rowOff>5829</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079500" y="1327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22356</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830795" y="13052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52307</xdr:rowOff>
    </xdr:from>
    <xdr:to>
      <xdr:col>24</xdr:col>
      <xdr:colOff>62865</xdr:colOff>
      <xdr:row>97</xdr:row>
      <xdr:rowOff>35139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482807"/>
          <a:ext cx="1270" cy="1182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38966</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666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35139</xdr:rowOff>
    </xdr:from>
    <xdr:to>
      <xdr:col>24</xdr:col>
      <xdr:colOff>152400</xdr:colOff>
      <xdr:row>97</xdr:row>
      <xdr:rowOff>35139</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666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170434</xdr:rowOff>
    </xdr:from>
    <xdr:ext cx="534377"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258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83,823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52307</xdr:rowOff>
    </xdr:from>
    <xdr:to>
      <xdr:col>24</xdr:col>
      <xdr:colOff>152400</xdr:colOff>
      <xdr:row>90</xdr:row>
      <xdr:rowOff>52307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48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162537</xdr:rowOff>
    </xdr:from>
    <xdr:to>
      <xdr:col>24</xdr:col>
      <xdr:colOff>63500</xdr:colOff>
      <xdr:row>95</xdr:row>
      <xdr:rowOff>16644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3797300" y="16278837"/>
          <a:ext cx="838200" cy="2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16578</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304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38151</xdr:rowOff>
    </xdr:from>
    <xdr:to>
      <xdr:col>24</xdr:col>
      <xdr:colOff>114300</xdr:colOff>
      <xdr:row>95</xdr:row>
      <xdr:rowOff>139751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325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16644</xdr:rowOff>
    </xdr:from>
    <xdr:to>
      <xdr:col>19</xdr:col>
      <xdr:colOff>177800</xdr:colOff>
      <xdr:row>96</xdr:row>
      <xdr:rowOff>15112</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908300" y="16304394"/>
          <a:ext cx="889000" cy="169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32252</xdr:rowOff>
    </xdr:from>
    <xdr:to>
      <xdr:col>20</xdr:col>
      <xdr:colOff>38100</xdr:colOff>
      <xdr:row>95</xdr:row>
      <xdr:rowOff>133852</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320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124979</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41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15112</xdr:rowOff>
    </xdr:from>
    <xdr:to>
      <xdr:col>15</xdr:col>
      <xdr:colOff>50800</xdr:colOff>
      <xdr:row>96</xdr:row>
      <xdr:rowOff>82527</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2019300" y="16474312"/>
          <a:ext cx="889000" cy="67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53649</xdr:rowOff>
    </xdr:from>
    <xdr:to>
      <xdr:col>15</xdr:col>
      <xdr:colOff>101600</xdr:colOff>
      <xdr:row>96</xdr:row>
      <xdr:rowOff>155249</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51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146376</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605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71645</xdr:rowOff>
    </xdr:from>
    <xdr:to>
      <xdr:col>10</xdr:col>
      <xdr:colOff>114300</xdr:colOff>
      <xdr:row>96</xdr:row>
      <xdr:rowOff>82527</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a:off x="1130300" y="16530845"/>
          <a:ext cx="889000" cy="10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87506</xdr:rowOff>
    </xdr:from>
    <xdr:to>
      <xdr:col>10</xdr:col>
      <xdr:colOff>165100</xdr:colOff>
      <xdr:row>97</xdr:row>
      <xdr:rowOff>17656</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54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8783</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639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77608</xdr:rowOff>
    </xdr:from>
    <xdr:to>
      <xdr:col>6</xdr:col>
      <xdr:colOff>38100</xdr:colOff>
      <xdr:row>97</xdr:row>
      <xdr:rowOff>7758</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53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170335</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62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111737</xdr:rowOff>
    </xdr:from>
    <xdr:to>
      <xdr:col>24</xdr:col>
      <xdr:colOff>114300</xdr:colOff>
      <xdr:row>95</xdr:row>
      <xdr:rowOff>41887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228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134614</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079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137294</xdr:rowOff>
    </xdr:from>
    <xdr:to>
      <xdr:col>20</xdr:col>
      <xdr:colOff>38100</xdr:colOff>
      <xdr:row>95</xdr:row>
      <xdr:rowOff>67444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6253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83971</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6028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135762</xdr:rowOff>
    </xdr:from>
    <xdr:to>
      <xdr:col>15</xdr:col>
      <xdr:colOff>101600</xdr:colOff>
      <xdr:row>96</xdr:row>
      <xdr:rowOff>65912</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423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82439</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6198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31727</xdr:rowOff>
    </xdr:from>
    <xdr:to>
      <xdr:col>10</xdr:col>
      <xdr:colOff>165100</xdr:colOff>
      <xdr:row>96</xdr:row>
      <xdr:rowOff>133327</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49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149854</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626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20845</xdr:rowOff>
    </xdr:from>
    <xdr:to>
      <xdr:col>6</xdr:col>
      <xdr:colOff>38100</xdr:colOff>
      <xdr:row>96</xdr:row>
      <xdr:rowOff>122445</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648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138972</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6255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78344</xdr:rowOff>
    </xdr:from>
    <xdr:to>
      <xdr:col>54</xdr:col>
      <xdr:colOff>189865</xdr:colOff>
      <xdr:row>38</xdr:row>
      <xdr:rowOff>131287</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21844"/>
          <a:ext cx="1270" cy="1424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135114</xdr:rowOff>
    </xdr:from>
    <xdr:ext cx="313932"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6502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131287</xdr:rowOff>
    </xdr:from>
    <xdr:to>
      <xdr:col>55</xdr:col>
      <xdr:colOff>88900</xdr:colOff>
      <xdr:row>38</xdr:row>
      <xdr:rowOff>131287</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64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25021</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499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78344</xdr:rowOff>
    </xdr:from>
    <xdr:to>
      <xdr:col>55</xdr:col>
      <xdr:colOff>88900</xdr:colOff>
      <xdr:row>30</xdr:row>
      <xdr:rowOff>78344</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21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87305</xdr:rowOff>
    </xdr:from>
    <xdr:to>
      <xdr:col>55</xdr:col>
      <xdr:colOff>0</xdr:colOff>
      <xdr:row>38</xdr:row>
      <xdr:rowOff>95626</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9639300" y="6602405"/>
          <a:ext cx="838200" cy="8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92209</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2644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69332</xdr:rowOff>
    </xdr:from>
    <xdr:to>
      <xdr:col>55</xdr:col>
      <xdr:colOff>50800</xdr:colOff>
      <xdr:row>37</xdr:row>
      <xdr:rowOff>170932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412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95626</xdr:rowOff>
    </xdr:from>
    <xdr:to>
      <xdr:col>50</xdr:col>
      <xdr:colOff>114300</xdr:colOff>
      <xdr:row>38</xdr:row>
      <xdr:rowOff>104496</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6610726"/>
          <a:ext cx="889000" cy="8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65034</xdr:rowOff>
    </xdr:from>
    <xdr:to>
      <xdr:col>50</xdr:col>
      <xdr:colOff>165100</xdr:colOff>
      <xdr:row>37</xdr:row>
      <xdr:rowOff>166634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40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11711</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18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104496</xdr:rowOff>
    </xdr:from>
    <xdr:to>
      <xdr:col>45</xdr:col>
      <xdr:colOff>177800</xdr:colOff>
      <xdr:row>38</xdr:row>
      <xdr:rowOff>105501</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7861300" y="6619596"/>
          <a:ext cx="889000" cy="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61651</xdr:rowOff>
    </xdr:from>
    <xdr:to>
      <xdr:col>46</xdr:col>
      <xdr:colOff>38100</xdr:colOff>
      <xdr:row>37</xdr:row>
      <xdr:rowOff>163251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40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8328</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6180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101204</xdr:rowOff>
    </xdr:from>
    <xdr:to>
      <xdr:col>41</xdr:col>
      <xdr:colOff>50800</xdr:colOff>
      <xdr:row>38</xdr:row>
      <xdr:rowOff>105501</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616304"/>
          <a:ext cx="889000" cy="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43271</xdr:rowOff>
    </xdr:from>
    <xdr:to>
      <xdr:col>41</xdr:col>
      <xdr:colOff>101600</xdr:colOff>
      <xdr:row>37</xdr:row>
      <xdr:rowOff>144871</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38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161398</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162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43729</xdr:rowOff>
    </xdr:from>
    <xdr:to>
      <xdr:col>36</xdr:col>
      <xdr:colOff>165100</xdr:colOff>
      <xdr:row>37</xdr:row>
      <xdr:rowOff>145329</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38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161856</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16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36505</xdr:rowOff>
    </xdr:from>
    <xdr:to>
      <xdr:col>55</xdr:col>
      <xdr:colOff>50800</xdr:colOff>
      <xdr:row>38</xdr:row>
      <xdr:rowOff>138105</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55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122882</xdr:rowOff>
    </xdr:from>
    <xdr:ext cx="378565"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466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44826</xdr:rowOff>
    </xdr:from>
    <xdr:to>
      <xdr:col>50</xdr:col>
      <xdr:colOff>165100</xdr:colOff>
      <xdr:row>38</xdr:row>
      <xdr:rowOff>146426</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55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137553</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6652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53696</xdr:rowOff>
    </xdr:from>
    <xdr:to>
      <xdr:col>46</xdr:col>
      <xdr:colOff>38100</xdr:colOff>
      <xdr:row>38</xdr:row>
      <xdr:rowOff>155296</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56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146423</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6661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54701</xdr:rowOff>
    </xdr:from>
    <xdr:to>
      <xdr:col>41</xdr:col>
      <xdr:colOff>101600</xdr:colOff>
      <xdr:row>38</xdr:row>
      <xdr:rowOff>156301</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56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147428</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6625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50404</xdr:rowOff>
    </xdr:from>
    <xdr:to>
      <xdr:col>36</xdr:col>
      <xdr:colOff>165100</xdr:colOff>
      <xdr:row>38</xdr:row>
      <xdr:rowOff>152004</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56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143131</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3017" y="6658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107376</xdr:rowOff>
    </xdr:from>
    <xdr:to>
      <xdr:col>54</xdr:col>
      <xdr:colOff>189865</xdr:colOff>
      <xdr:row>58</xdr:row>
      <xdr:rowOff>73909</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9022776"/>
          <a:ext cx="1270" cy="995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77736</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021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73909</xdr:rowOff>
    </xdr:from>
    <xdr:to>
      <xdr:col>55</xdr:col>
      <xdr:colOff>88900</xdr:colOff>
      <xdr:row>58</xdr:row>
      <xdr:rowOff>73909</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018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54053</xdr:rowOff>
    </xdr:from>
    <xdr:ext cx="534377"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798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107376</xdr:rowOff>
    </xdr:from>
    <xdr:to>
      <xdr:col>55</xdr:col>
      <xdr:colOff>88900</xdr:colOff>
      <xdr:row>52</xdr:row>
      <xdr:rowOff>107376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9022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140295</xdr:rowOff>
    </xdr:from>
    <xdr:to>
      <xdr:col>55</xdr:col>
      <xdr:colOff>0</xdr:colOff>
      <xdr:row>55</xdr:row>
      <xdr:rowOff>164023</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9570045"/>
          <a:ext cx="838200" cy="23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163430</xdr:rowOff>
    </xdr:from>
    <xdr:ext cx="469744"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593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13553</xdr:rowOff>
    </xdr:from>
    <xdr:to>
      <xdr:col>55</xdr:col>
      <xdr:colOff>50800</xdr:colOff>
      <xdr:row>56</xdr:row>
      <xdr:rowOff>115153</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614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164023</xdr:rowOff>
    </xdr:from>
    <xdr:to>
      <xdr:col>50</xdr:col>
      <xdr:colOff>114300</xdr:colOff>
      <xdr:row>55</xdr:row>
      <xdr:rowOff>165166</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9593773"/>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25578</xdr:rowOff>
    </xdr:from>
    <xdr:to>
      <xdr:col>50</xdr:col>
      <xdr:colOff>165100</xdr:colOff>
      <xdr:row>56</xdr:row>
      <xdr:rowOff>127178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626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118305</xdr:rowOff>
    </xdr:from>
    <xdr:ext cx="469744"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404428" y="9719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165166</xdr:rowOff>
    </xdr:from>
    <xdr:to>
      <xdr:col>45</xdr:col>
      <xdr:colOff>177800</xdr:colOff>
      <xdr:row>56</xdr:row>
      <xdr:rowOff>21513</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9594916"/>
          <a:ext cx="889000" cy="27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73401</xdr:rowOff>
    </xdr:from>
    <xdr:to>
      <xdr:col>46</xdr:col>
      <xdr:colOff>38100</xdr:colOff>
      <xdr:row>57</xdr:row>
      <xdr:rowOff>3551</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67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166128</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15428" y="9767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100518</xdr:rowOff>
    </xdr:from>
    <xdr:to>
      <xdr:col>41</xdr:col>
      <xdr:colOff>50800</xdr:colOff>
      <xdr:row>56</xdr:row>
      <xdr:rowOff>21513</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9530268"/>
          <a:ext cx="889000" cy="92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136723</xdr:rowOff>
    </xdr:from>
    <xdr:to>
      <xdr:col>41</xdr:col>
      <xdr:colOff>101600</xdr:colOff>
      <xdr:row>56</xdr:row>
      <xdr:rowOff>66873</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566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83400</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341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89998</xdr:rowOff>
    </xdr:from>
    <xdr:to>
      <xdr:col>36</xdr:col>
      <xdr:colOff>165100</xdr:colOff>
      <xdr:row>57</xdr:row>
      <xdr:rowOff>20148</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69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11275</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37428" y="9783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89495</xdr:rowOff>
    </xdr:from>
    <xdr:to>
      <xdr:col>55</xdr:col>
      <xdr:colOff>50800</xdr:colOff>
      <xdr:row>56</xdr:row>
      <xdr:rowOff>19645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51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112372</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370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113223</xdr:rowOff>
    </xdr:from>
    <xdr:to>
      <xdr:col>50</xdr:col>
      <xdr:colOff>165100</xdr:colOff>
      <xdr:row>56</xdr:row>
      <xdr:rowOff>43373</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542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59900</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9318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114366</xdr:rowOff>
    </xdr:from>
    <xdr:to>
      <xdr:col>46</xdr:col>
      <xdr:colOff>38100</xdr:colOff>
      <xdr:row>56</xdr:row>
      <xdr:rowOff>44516</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544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61043</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9319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142163</xdr:rowOff>
    </xdr:from>
    <xdr:to>
      <xdr:col>41</xdr:col>
      <xdr:colOff>101600</xdr:colOff>
      <xdr:row>56</xdr:row>
      <xdr:rowOff>72313</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571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63440</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966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49718</xdr:rowOff>
    </xdr:from>
    <xdr:to>
      <xdr:col>36</xdr:col>
      <xdr:colOff>165100</xdr:colOff>
      <xdr:row>55</xdr:row>
      <xdr:rowOff>151318</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47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167845</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9254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31877</xdr:rowOff>
    </xdr:from>
    <xdr:to>
      <xdr:col>54</xdr:col>
      <xdr:colOff>189865</xdr:colOff>
      <xdr:row>78</xdr:row>
      <xdr:rowOff>121983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204827"/>
          <a:ext cx="1270" cy="1290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125810</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498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121983</xdr:rowOff>
    </xdr:from>
    <xdr:to>
      <xdr:col>55</xdr:col>
      <xdr:colOff>88900</xdr:colOff>
      <xdr:row>78</xdr:row>
      <xdr:rowOff>121983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495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150004</xdr:rowOff>
    </xdr:from>
    <xdr:ext cx="534377"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98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36,330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31877</xdr:rowOff>
    </xdr:from>
    <xdr:to>
      <xdr:col>55</xdr:col>
      <xdr:colOff>88900</xdr:colOff>
      <xdr:row>71</xdr:row>
      <xdr:rowOff>31877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204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136309</xdr:rowOff>
    </xdr:from>
    <xdr:to>
      <xdr:col>55</xdr:col>
      <xdr:colOff>0</xdr:colOff>
      <xdr:row>75</xdr:row>
      <xdr:rowOff>42316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9639300" y="12823609"/>
          <a:ext cx="838200" cy="7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96016</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2954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117589</xdr:rowOff>
    </xdr:from>
    <xdr:to>
      <xdr:col>55</xdr:col>
      <xdr:colOff>50800</xdr:colOff>
      <xdr:row>76</xdr:row>
      <xdr:rowOff>47740</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29763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42316</xdr:rowOff>
    </xdr:from>
    <xdr:to>
      <xdr:col>50</xdr:col>
      <xdr:colOff>114300</xdr:colOff>
      <xdr:row>75</xdr:row>
      <xdr:rowOff>126594</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8750300" y="12901066"/>
          <a:ext cx="889000" cy="84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36017</xdr:rowOff>
    </xdr:from>
    <xdr:to>
      <xdr:col>50</xdr:col>
      <xdr:colOff>165100</xdr:colOff>
      <xdr:row>75</xdr:row>
      <xdr:rowOff>137617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289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128745</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2987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126594</xdr:rowOff>
    </xdr:from>
    <xdr:to>
      <xdr:col>45</xdr:col>
      <xdr:colOff>177800</xdr:colOff>
      <xdr:row>76</xdr:row>
      <xdr:rowOff>159207</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2985344"/>
          <a:ext cx="889000" cy="204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127876</xdr:rowOff>
    </xdr:from>
    <xdr:to>
      <xdr:col>46</xdr:col>
      <xdr:colOff>38100</xdr:colOff>
      <xdr:row>76</xdr:row>
      <xdr:rowOff>58026</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29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49153</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079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159207</xdr:rowOff>
    </xdr:from>
    <xdr:to>
      <xdr:col>41</xdr:col>
      <xdr:colOff>50800</xdr:colOff>
      <xdr:row>76</xdr:row>
      <xdr:rowOff>164275</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3189407"/>
          <a:ext cx="889000" cy="5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97740</xdr:rowOff>
    </xdr:from>
    <xdr:to>
      <xdr:col>41</xdr:col>
      <xdr:colOff>101600</xdr:colOff>
      <xdr:row>77</xdr:row>
      <xdr:rowOff>27890</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12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44416</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290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118771</xdr:rowOff>
    </xdr:from>
    <xdr:to>
      <xdr:col>36</xdr:col>
      <xdr:colOff>165100</xdr:colOff>
      <xdr:row>77</xdr:row>
      <xdr:rowOff>48921</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148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40048</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24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85509</xdr:rowOff>
    </xdr:from>
    <xdr:to>
      <xdr:col>55</xdr:col>
      <xdr:colOff>50800</xdr:colOff>
      <xdr:row>75</xdr:row>
      <xdr:rowOff>15659</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2772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108386</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2624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162966</xdr:rowOff>
    </xdr:from>
    <xdr:to>
      <xdr:col>50</xdr:col>
      <xdr:colOff>165100</xdr:colOff>
      <xdr:row>75</xdr:row>
      <xdr:rowOff>93116</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2850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109643</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262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75794</xdr:rowOff>
    </xdr:from>
    <xdr:to>
      <xdr:col>46</xdr:col>
      <xdr:colOff>38100</xdr:colOff>
      <xdr:row>76</xdr:row>
      <xdr:rowOff>5944</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2934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22471</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2709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108407</xdr:rowOff>
    </xdr:from>
    <xdr:to>
      <xdr:col>41</xdr:col>
      <xdr:colOff>101600</xdr:colOff>
      <xdr:row>77</xdr:row>
      <xdr:rowOff>38557</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13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29684</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3231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113475</xdr:rowOff>
    </xdr:from>
    <xdr:to>
      <xdr:col>36</xdr:col>
      <xdr:colOff>165100</xdr:colOff>
      <xdr:row>77</xdr:row>
      <xdr:rowOff>43625</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14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60151</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2918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61099</xdr:rowOff>
    </xdr:from>
    <xdr:to>
      <xdr:col>54</xdr:col>
      <xdr:colOff>189865</xdr:colOff>
      <xdr:row>98</xdr:row>
      <xdr:rowOff>25208</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491599"/>
          <a:ext cx="1270" cy="1335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29035</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831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25208</xdr:rowOff>
    </xdr:from>
    <xdr:to>
      <xdr:col>55</xdr:col>
      <xdr:colOff>88900</xdr:colOff>
      <xdr:row>98</xdr:row>
      <xdr:rowOff>25208</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827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7776</xdr:rowOff>
    </xdr:from>
    <xdr:ext cx="599010"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266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317,192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61099</xdr:rowOff>
    </xdr:from>
    <xdr:to>
      <xdr:col>55</xdr:col>
      <xdr:colOff>88900</xdr:colOff>
      <xdr:row>90</xdr:row>
      <xdr:rowOff>61099</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49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61748</xdr:rowOff>
    </xdr:from>
    <xdr:to>
      <xdr:col>55</xdr:col>
      <xdr:colOff>0</xdr:colOff>
      <xdr:row>97</xdr:row>
      <xdr:rowOff>145369</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9639300" y="16692398"/>
          <a:ext cx="838200" cy="8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35620</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6662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57193</xdr:rowOff>
    </xdr:from>
    <xdr:to>
      <xdr:col>55</xdr:col>
      <xdr:colOff>50800</xdr:colOff>
      <xdr:row>97</xdr:row>
      <xdr:rowOff>158793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68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118221</xdr:rowOff>
    </xdr:from>
    <xdr:to>
      <xdr:col>50</xdr:col>
      <xdr:colOff>114300</xdr:colOff>
      <xdr:row>97</xdr:row>
      <xdr:rowOff>145369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8750300" y="16748871"/>
          <a:ext cx="889000" cy="27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60370</xdr:rowOff>
    </xdr:from>
    <xdr:to>
      <xdr:col>50</xdr:col>
      <xdr:colOff>165100</xdr:colOff>
      <xdr:row>97</xdr:row>
      <xdr:rowOff>161970</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69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7047</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466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118221</xdr:rowOff>
    </xdr:from>
    <xdr:to>
      <xdr:col>45</xdr:col>
      <xdr:colOff>177800</xdr:colOff>
      <xdr:row>97</xdr:row>
      <xdr:rowOff>131237</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7861300" y="16748871"/>
          <a:ext cx="889000" cy="1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64001</xdr:rowOff>
    </xdr:from>
    <xdr:to>
      <xdr:col>46</xdr:col>
      <xdr:colOff>38100</xdr:colOff>
      <xdr:row>97</xdr:row>
      <xdr:rowOff>165601</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69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10678</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469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131237</xdr:rowOff>
    </xdr:from>
    <xdr:to>
      <xdr:col>41</xdr:col>
      <xdr:colOff>50800</xdr:colOff>
      <xdr:row>97</xdr:row>
      <xdr:rowOff>133130</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6972300" y="16761887"/>
          <a:ext cx="889000" cy="1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158769</xdr:rowOff>
    </xdr:from>
    <xdr:to>
      <xdr:col>41</xdr:col>
      <xdr:colOff>101600</xdr:colOff>
      <xdr:row>97</xdr:row>
      <xdr:rowOff>88919</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61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105446</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39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60389</xdr:rowOff>
    </xdr:from>
    <xdr:to>
      <xdr:col>36</xdr:col>
      <xdr:colOff>165100</xdr:colOff>
      <xdr:row>97</xdr:row>
      <xdr:rowOff>161989</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69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7066</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466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10948</xdr:rowOff>
    </xdr:from>
    <xdr:to>
      <xdr:col>55</xdr:col>
      <xdr:colOff>50800</xdr:colOff>
      <xdr:row>97</xdr:row>
      <xdr:rowOff>112548</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64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33825</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49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94569</xdr:rowOff>
    </xdr:from>
    <xdr:to>
      <xdr:col>50</xdr:col>
      <xdr:colOff>165100</xdr:colOff>
      <xdr:row>98</xdr:row>
      <xdr:rowOff>24719</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725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15846</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817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67421</xdr:rowOff>
    </xdr:from>
    <xdr:to>
      <xdr:col>46</xdr:col>
      <xdr:colOff>38100</xdr:colOff>
      <xdr:row>97</xdr:row>
      <xdr:rowOff>169021</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698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160148</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790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80437</xdr:rowOff>
    </xdr:from>
    <xdr:to>
      <xdr:col>41</xdr:col>
      <xdr:colOff>101600</xdr:colOff>
      <xdr:row>98</xdr:row>
      <xdr:rowOff>10587</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711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1714</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803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82330</xdr:rowOff>
    </xdr:from>
    <xdr:to>
      <xdr:col>36</xdr:col>
      <xdr:colOff>165100</xdr:colOff>
      <xdr:row>98</xdr:row>
      <xdr:rowOff>12480</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71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3607</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805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139700</xdr:rowOff>
    </xdr:from>
    <xdr:to>
      <xdr:col>89</xdr:col>
      <xdr:colOff>177800</xdr:colOff>
      <xdr:row>39</xdr:row>
      <xdr:rowOff>139700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168927</xdr:rowOff>
    </xdr:from>
    <xdr:ext cx="46717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78821" y="6684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28</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145986</xdr:rowOff>
    </xdr:from>
    <xdr:to>
      <xdr:col>85</xdr:col>
      <xdr:colOff>126364</xdr:colOff>
      <xdr:row>38</xdr:row>
      <xdr:rowOff>148749</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289486"/>
          <a:ext cx="1269" cy="1374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152576</xdr:rowOff>
    </xdr:from>
    <xdr:ext cx="534377"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66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148749</xdr:rowOff>
    </xdr:from>
    <xdr:to>
      <xdr:col>86</xdr:col>
      <xdr:colOff>25400</xdr:colOff>
      <xdr:row>38</xdr:row>
      <xdr:rowOff>148749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663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92663</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06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145986</xdr:rowOff>
    </xdr:from>
    <xdr:to>
      <xdr:col>86</xdr:col>
      <xdr:colOff>25400</xdr:colOff>
      <xdr:row>30</xdr:row>
      <xdr:rowOff>145986</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289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70263</xdr:rowOff>
    </xdr:from>
    <xdr:to>
      <xdr:col>85</xdr:col>
      <xdr:colOff>127000</xdr:colOff>
      <xdr:row>34</xdr:row>
      <xdr:rowOff>89122</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5556663"/>
          <a:ext cx="838200" cy="361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32942</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2051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54515</xdr:rowOff>
    </xdr:from>
    <xdr:to>
      <xdr:col>85</xdr:col>
      <xdr:colOff>177800</xdr:colOff>
      <xdr:row>36</xdr:row>
      <xdr:rowOff>156115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22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140748</xdr:rowOff>
    </xdr:from>
    <xdr:to>
      <xdr:col>81</xdr:col>
      <xdr:colOff>50800</xdr:colOff>
      <xdr:row>34</xdr:row>
      <xdr:rowOff>89122</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4592300" y="5284248"/>
          <a:ext cx="889000" cy="634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53848</xdr:rowOff>
    </xdr:from>
    <xdr:to>
      <xdr:col>81</xdr:col>
      <xdr:colOff>101600</xdr:colOff>
      <xdr:row>36</xdr:row>
      <xdr:rowOff>155448</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22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146575</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31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140748</xdr:rowOff>
    </xdr:from>
    <xdr:to>
      <xdr:col>76</xdr:col>
      <xdr:colOff>114300</xdr:colOff>
      <xdr:row>34</xdr:row>
      <xdr:rowOff>94266</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5284248"/>
          <a:ext cx="889000" cy="639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131763</xdr:rowOff>
    </xdr:from>
    <xdr:to>
      <xdr:col>76</xdr:col>
      <xdr:colOff>165100</xdr:colOff>
      <xdr:row>36</xdr:row>
      <xdr:rowOff>61913</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13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53040</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22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27686</xdr:rowOff>
    </xdr:from>
    <xdr:to>
      <xdr:col>71</xdr:col>
      <xdr:colOff>177800</xdr:colOff>
      <xdr:row>34</xdr:row>
      <xdr:rowOff>94266</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2814300" y="5514086"/>
          <a:ext cx="889000" cy="409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167386</xdr:rowOff>
    </xdr:from>
    <xdr:to>
      <xdr:col>72</xdr:col>
      <xdr:colOff>38100</xdr:colOff>
      <xdr:row>36</xdr:row>
      <xdr:rowOff>97536</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16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88663</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260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82709</xdr:rowOff>
    </xdr:from>
    <xdr:to>
      <xdr:col>67</xdr:col>
      <xdr:colOff>101600</xdr:colOff>
      <xdr:row>37</xdr:row>
      <xdr:rowOff>12859</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254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3986</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347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19463</xdr:rowOff>
    </xdr:from>
    <xdr:to>
      <xdr:col>85</xdr:col>
      <xdr:colOff>177800</xdr:colOff>
      <xdr:row>32</xdr:row>
      <xdr:rowOff>121063</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550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42340</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535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38322</xdr:rowOff>
    </xdr:from>
    <xdr:to>
      <xdr:col>81</xdr:col>
      <xdr:colOff>101600</xdr:colOff>
      <xdr:row>34</xdr:row>
      <xdr:rowOff>139922</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5867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156449</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564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30</xdr:row>
      <xdr:rowOff>89948</xdr:rowOff>
    </xdr:from>
    <xdr:to>
      <xdr:col>76</xdr:col>
      <xdr:colOff>165100</xdr:colOff>
      <xdr:row>31</xdr:row>
      <xdr:rowOff>20098</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523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29</xdr:row>
      <xdr:rowOff>36625</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500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43466</xdr:rowOff>
    </xdr:from>
    <xdr:to>
      <xdr:col>72</xdr:col>
      <xdr:colOff>38100</xdr:colOff>
      <xdr:row>34</xdr:row>
      <xdr:rowOff>145066</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587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161593</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564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148336</xdr:rowOff>
    </xdr:from>
    <xdr:to>
      <xdr:col>67</xdr:col>
      <xdr:colOff>101600</xdr:colOff>
      <xdr:row>32</xdr:row>
      <xdr:rowOff>78486</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546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30</xdr:row>
      <xdr:rowOff>95013</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523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1577</xdr:rowOff>
    </xdr:from>
    <xdr:to>
      <xdr:col>85</xdr:col>
      <xdr:colOff>126364</xdr:colOff>
      <xdr:row>58</xdr:row>
      <xdr:rowOff>61551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745527"/>
          <a:ext cx="1269" cy="1260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65378</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10009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61551</xdr:rowOff>
    </xdr:from>
    <xdr:to>
      <xdr:col>86</xdr:col>
      <xdr:colOff>25400</xdr:colOff>
      <xdr:row>58</xdr:row>
      <xdr:rowOff>61551</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10005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119704</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520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109,959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1577</xdr:rowOff>
    </xdr:from>
    <xdr:to>
      <xdr:col>86</xdr:col>
      <xdr:colOff>25400</xdr:colOff>
      <xdr:row>51</xdr:row>
      <xdr:rowOff>1577</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745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12860</xdr:rowOff>
    </xdr:from>
    <xdr:to>
      <xdr:col>85</xdr:col>
      <xdr:colOff>127000</xdr:colOff>
      <xdr:row>56</xdr:row>
      <xdr:rowOff>129364</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9614060"/>
          <a:ext cx="838200" cy="116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153378</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583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3501</xdr:rowOff>
    </xdr:from>
    <xdr:to>
      <xdr:col>85</xdr:col>
      <xdr:colOff>177800</xdr:colOff>
      <xdr:row>56</xdr:row>
      <xdr:rowOff>105101</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604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135112</xdr:rowOff>
    </xdr:from>
    <xdr:to>
      <xdr:col>81</xdr:col>
      <xdr:colOff>50800</xdr:colOff>
      <xdr:row>56</xdr:row>
      <xdr:rowOff>129364</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4592300" y="9564862"/>
          <a:ext cx="889000" cy="165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91480</xdr:rowOff>
    </xdr:from>
    <xdr:to>
      <xdr:col>81</xdr:col>
      <xdr:colOff>101600</xdr:colOff>
      <xdr:row>57</xdr:row>
      <xdr:rowOff>21630</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69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12757</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785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135112</xdr:rowOff>
    </xdr:from>
    <xdr:to>
      <xdr:col>76</xdr:col>
      <xdr:colOff>114300</xdr:colOff>
      <xdr:row>55</xdr:row>
      <xdr:rowOff>154787</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3703300" y="9564862"/>
          <a:ext cx="889000" cy="19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143715</xdr:rowOff>
    </xdr:from>
    <xdr:to>
      <xdr:col>76</xdr:col>
      <xdr:colOff>165100</xdr:colOff>
      <xdr:row>56</xdr:row>
      <xdr:rowOff>73865</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57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64992</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66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154787</xdr:rowOff>
    </xdr:from>
    <xdr:to>
      <xdr:col>71</xdr:col>
      <xdr:colOff>177800</xdr:colOff>
      <xdr:row>56</xdr:row>
      <xdr:rowOff>105002</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584537"/>
          <a:ext cx="889000" cy="121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28321</xdr:rowOff>
    </xdr:from>
    <xdr:to>
      <xdr:col>72</xdr:col>
      <xdr:colOff>38100</xdr:colOff>
      <xdr:row>56</xdr:row>
      <xdr:rowOff>129921</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62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121048</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722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154525</xdr:rowOff>
    </xdr:from>
    <xdr:to>
      <xdr:col>67</xdr:col>
      <xdr:colOff>101600</xdr:colOff>
      <xdr:row>57</xdr:row>
      <xdr:rowOff>84675</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7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75802</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848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133510</xdr:rowOff>
    </xdr:from>
    <xdr:to>
      <xdr:col>85</xdr:col>
      <xdr:colOff>177800</xdr:colOff>
      <xdr:row>56</xdr:row>
      <xdr:rowOff>63660</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56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156387</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414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78564</xdr:rowOff>
    </xdr:from>
    <xdr:to>
      <xdr:col>81</xdr:col>
      <xdr:colOff>101600</xdr:colOff>
      <xdr:row>57</xdr:row>
      <xdr:rowOff>8714</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67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25241</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45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84312</xdr:rowOff>
    </xdr:from>
    <xdr:to>
      <xdr:col>76</xdr:col>
      <xdr:colOff>165100</xdr:colOff>
      <xdr:row>56</xdr:row>
      <xdr:rowOff>14462</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51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30989</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28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103987</xdr:rowOff>
    </xdr:from>
    <xdr:to>
      <xdr:col>72</xdr:col>
      <xdr:colOff>38100</xdr:colOff>
      <xdr:row>56</xdr:row>
      <xdr:rowOff>34137</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533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50664</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308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54202</xdr:rowOff>
    </xdr:from>
    <xdr:to>
      <xdr:col>67</xdr:col>
      <xdr:colOff>101600</xdr:colOff>
      <xdr:row>56</xdr:row>
      <xdr:rowOff>155802</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655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879</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43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76378</xdr:rowOff>
    </xdr:from>
    <xdr:to>
      <xdr:col>85</xdr:col>
      <xdr:colOff>126364</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077878"/>
          <a:ext cx="1269" cy="1511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23055</xdr:rowOff>
    </xdr:from>
    <xdr:ext cx="534377"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85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76378</xdr:rowOff>
    </xdr:from>
    <xdr:to>
      <xdr:col>86</xdr:col>
      <xdr:colOff>25400</xdr:colOff>
      <xdr:row>70</xdr:row>
      <xdr:rowOff>76378</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077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14199</xdr:rowOff>
    </xdr:from>
    <xdr:to>
      <xdr:col>85</xdr:col>
      <xdr:colOff>127000</xdr:colOff>
      <xdr:row>78</xdr:row>
      <xdr:rowOff>73101</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5481300" y="13387299"/>
          <a:ext cx="838200" cy="58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14825</xdr:rowOff>
    </xdr:from>
    <xdr:ext cx="469744"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3879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36398</xdr:rowOff>
    </xdr:from>
    <xdr:to>
      <xdr:col>85</xdr:col>
      <xdr:colOff>177800</xdr:colOff>
      <xdr:row>78</xdr:row>
      <xdr:rowOff>137998</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40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19608</xdr:rowOff>
    </xdr:from>
    <xdr:to>
      <xdr:col>81</xdr:col>
      <xdr:colOff>50800</xdr:colOff>
      <xdr:row>78</xdr:row>
      <xdr:rowOff>73101</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4592300" y="13392708"/>
          <a:ext cx="889000" cy="53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110617</xdr:rowOff>
    </xdr:from>
    <xdr:to>
      <xdr:col>81</xdr:col>
      <xdr:colOff>101600</xdr:colOff>
      <xdr:row>79</xdr:row>
      <xdr:rowOff>40767</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483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31894</xdr:rowOff>
    </xdr:from>
    <xdr:ext cx="378565"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2017" y="135764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19304</xdr:rowOff>
    </xdr:from>
    <xdr:to>
      <xdr:col>76</xdr:col>
      <xdr:colOff>114300</xdr:colOff>
      <xdr:row>78</xdr:row>
      <xdr:rowOff>19608</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3703300" y="13049504"/>
          <a:ext cx="889000" cy="343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30607</xdr:rowOff>
    </xdr:from>
    <xdr:to>
      <xdr:col>76</xdr:col>
      <xdr:colOff>165100</xdr:colOff>
      <xdr:row>78</xdr:row>
      <xdr:rowOff>132207</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40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123334</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496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146253</xdr:rowOff>
    </xdr:from>
    <xdr:to>
      <xdr:col>71</xdr:col>
      <xdr:colOff>177800</xdr:colOff>
      <xdr:row>76</xdr:row>
      <xdr:rowOff>19304</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2814300" y="13005003"/>
          <a:ext cx="889000" cy="44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1956</xdr:rowOff>
    </xdr:from>
    <xdr:to>
      <xdr:col>72</xdr:col>
      <xdr:colOff>38100</xdr:colOff>
      <xdr:row>76</xdr:row>
      <xdr:rowOff>103556</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03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94683</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8" y="13124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66345</xdr:rowOff>
    </xdr:from>
    <xdr:to>
      <xdr:col>67</xdr:col>
      <xdr:colOff>101600</xdr:colOff>
      <xdr:row>78</xdr:row>
      <xdr:rowOff>167945</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43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159072</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532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134849</xdr:rowOff>
    </xdr:from>
    <xdr:to>
      <xdr:col>85</xdr:col>
      <xdr:colOff>177800</xdr:colOff>
      <xdr:row>78</xdr:row>
      <xdr:rowOff>64999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336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157726</xdr:rowOff>
    </xdr:from>
    <xdr:ext cx="469744"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187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22301</xdr:rowOff>
    </xdr:from>
    <xdr:to>
      <xdr:col>81</xdr:col>
      <xdr:colOff>101600</xdr:colOff>
      <xdr:row>78</xdr:row>
      <xdr:rowOff>123901</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395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140428</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46428" y="13170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140258</xdr:rowOff>
    </xdr:from>
    <xdr:to>
      <xdr:col>76</xdr:col>
      <xdr:colOff>165100</xdr:colOff>
      <xdr:row>78</xdr:row>
      <xdr:rowOff>70408</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34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86935</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357428" y="1311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139954</xdr:rowOff>
    </xdr:from>
    <xdr:to>
      <xdr:col>72</xdr:col>
      <xdr:colOff>38100</xdr:colOff>
      <xdr:row>76</xdr:row>
      <xdr:rowOff>70104</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299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86631</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468428" y="12773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95453</xdr:rowOff>
    </xdr:from>
    <xdr:to>
      <xdr:col>67</xdr:col>
      <xdr:colOff>101600</xdr:colOff>
      <xdr:row>76</xdr:row>
      <xdr:rowOff>25603</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2954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74</xdr:row>
      <xdr:rowOff>42130</xdr:rowOff>
    </xdr:from>
    <xdr:ext cx="469744"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579428" y="12729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119621</xdr:rowOff>
    </xdr:from>
    <xdr:to>
      <xdr:col>85</xdr:col>
      <xdr:colOff>126364</xdr:colOff>
      <xdr:row>98</xdr:row>
      <xdr:rowOff>48718</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721571"/>
          <a:ext cx="1269" cy="1129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52545</xdr:rowOff>
    </xdr:from>
    <xdr:ext cx="469744"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854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48718</xdr:rowOff>
    </xdr:from>
    <xdr:to>
      <xdr:col>86</xdr:col>
      <xdr:colOff>25400</xdr:colOff>
      <xdr:row>98</xdr:row>
      <xdr:rowOff>48718</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850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66298</xdr:rowOff>
    </xdr:from>
    <xdr:ext cx="534377"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49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68,054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119621</xdr:rowOff>
    </xdr:from>
    <xdr:to>
      <xdr:col>86</xdr:col>
      <xdr:colOff>25400</xdr:colOff>
      <xdr:row>91</xdr:row>
      <xdr:rowOff>119621</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721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111468</xdr:rowOff>
    </xdr:from>
    <xdr:to>
      <xdr:col>85</xdr:col>
      <xdr:colOff>127000</xdr:colOff>
      <xdr:row>92</xdr:row>
      <xdr:rowOff>128536</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5481300" y="15884868"/>
          <a:ext cx="838200" cy="17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90949</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2072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112522</xdr:rowOff>
    </xdr:from>
    <xdr:to>
      <xdr:col>85</xdr:col>
      <xdr:colOff>177800</xdr:colOff>
      <xdr:row>95</xdr:row>
      <xdr:rowOff>42672</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228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111468</xdr:rowOff>
    </xdr:from>
    <xdr:to>
      <xdr:col>81</xdr:col>
      <xdr:colOff>50800</xdr:colOff>
      <xdr:row>92</xdr:row>
      <xdr:rowOff>126842</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4592300" y="15884868"/>
          <a:ext cx="889000" cy="15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113436</xdr:rowOff>
    </xdr:from>
    <xdr:to>
      <xdr:col>81</xdr:col>
      <xdr:colOff>101600</xdr:colOff>
      <xdr:row>95</xdr:row>
      <xdr:rowOff>43586</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22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34713</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322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123259</xdr:rowOff>
    </xdr:from>
    <xdr:to>
      <xdr:col>76</xdr:col>
      <xdr:colOff>114300</xdr:colOff>
      <xdr:row>92</xdr:row>
      <xdr:rowOff>126842</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3703300" y="15896659"/>
          <a:ext cx="889000" cy="3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157327</xdr:rowOff>
    </xdr:from>
    <xdr:to>
      <xdr:col>76</xdr:col>
      <xdr:colOff>165100</xdr:colOff>
      <xdr:row>95</xdr:row>
      <xdr:rowOff>87477</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27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78604</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36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123259</xdr:rowOff>
    </xdr:from>
    <xdr:to>
      <xdr:col>71</xdr:col>
      <xdr:colOff>177800</xdr:colOff>
      <xdr:row>92</xdr:row>
      <xdr:rowOff>168866</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2814300" y="15896659"/>
          <a:ext cx="889000" cy="45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168396</xdr:rowOff>
    </xdr:from>
    <xdr:to>
      <xdr:col>72</xdr:col>
      <xdr:colOff>38100</xdr:colOff>
      <xdr:row>95</xdr:row>
      <xdr:rowOff>98546</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28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89673</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37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16833</xdr:rowOff>
    </xdr:from>
    <xdr:to>
      <xdr:col>67</xdr:col>
      <xdr:colOff>101600</xdr:colOff>
      <xdr:row>95</xdr:row>
      <xdr:rowOff>118433</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304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109560</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397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77736</xdr:rowOff>
    </xdr:from>
    <xdr:to>
      <xdr:col>85</xdr:col>
      <xdr:colOff>177800</xdr:colOff>
      <xdr:row>93</xdr:row>
      <xdr:rowOff>7886</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585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100613</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570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60668</xdr:rowOff>
    </xdr:from>
    <xdr:to>
      <xdr:col>81</xdr:col>
      <xdr:colOff>101600</xdr:colOff>
      <xdr:row>92</xdr:row>
      <xdr:rowOff>162268</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5834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7345</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5609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76042</xdr:rowOff>
    </xdr:from>
    <xdr:to>
      <xdr:col>76</xdr:col>
      <xdr:colOff>165100</xdr:colOff>
      <xdr:row>93</xdr:row>
      <xdr:rowOff>6192</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5849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22719</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5624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72459</xdr:rowOff>
    </xdr:from>
    <xdr:to>
      <xdr:col>72</xdr:col>
      <xdr:colOff>38100</xdr:colOff>
      <xdr:row>93</xdr:row>
      <xdr:rowOff>2609</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5845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19136</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5621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118066</xdr:rowOff>
    </xdr:from>
    <xdr:to>
      <xdr:col>67</xdr:col>
      <xdr:colOff>101600</xdr:colOff>
      <xdr:row>93</xdr:row>
      <xdr:rowOff>48216</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589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64743</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566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27686</xdr:rowOff>
    </xdr:from>
    <xdr:to>
      <xdr:col>116</xdr:col>
      <xdr:colOff>62864</xdr:colOff>
      <xdr:row>38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342636"/>
          <a:ext cx="1269"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145813</xdr:rowOff>
    </xdr:from>
    <xdr:ext cx="469744"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11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27686</xdr:rowOff>
    </xdr:from>
    <xdr:to>
      <xdr:col>116</xdr:col>
      <xdr:colOff>152400</xdr:colOff>
      <xdr:row>31</xdr:row>
      <xdr:rowOff>27686</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34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112349</xdr:rowOff>
    </xdr:from>
    <xdr:ext cx="313932"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28454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89472</xdr:rowOff>
    </xdr:from>
    <xdr:to>
      <xdr:col>116</xdr:col>
      <xdr:colOff>114300</xdr:colOff>
      <xdr:row>38</xdr:row>
      <xdr:rowOff>19622</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43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51753</xdr:rowOff>
    </xdr:from>
    <xdr:to>
      <xdr:col>112</xdr:col>
      <xdr:colOff>38100</xdr:colOff>
      <xdr:row>37</xdr:row>
      <xdr:rowOff>153353</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39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169880</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170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110046</xdr:rowOff>
    </xdr:from>
    <xdr:to>
      <xdr:col>107</xdr:col>
      <xdr:colOff>101600</xdr:colOff>
      <xdr:row>38</xdr:row>
      <xdr:rowOff>40196</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45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56723</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77333" y="62289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6033</xdr:rowOff>
    </xdr:from>
    <xdr:to>
      <xdr:col>102</xdr:col>
      <xdr:colOff>165100</xdr:colOff>
      <xdr:row>37</xdr:row>
      <xdr:rowOff>107633</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349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124160</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1249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91758</xdr:rowOff>
    </xdr:from>
    <xdr:to>
      <xdr:col>98</xdr:col>
      <xdr:colOff>38100</xdr:colOff>
      <xdr:row>38</xdr:row>
      <xdr:rowOff>21907</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4354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38435</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99333" y="62106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67899</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4115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周南公立大学整備基金や公共施設マネジメント基金の造成などによる積立金の増加があったことから大幅に減少しているが、周南公立大学整備基金の基金管理事業や各総合支所等の建替え事業が影響し、類似団体平均を大きく上回っている。</a:t>
          </a:r>
        </a:p>
        <a:p>
          <a:r>
            <a:rPr kumimoji="1" lang="ja-JP" altLang="en-US" sz="1300">
              <a:latin typeface="ＭＳ Ｐゴシック" panose="020B0600070205080204" pitchFamily="50" charset="-128"/>
              <a:ea typeface="ＭＳ Ｐゴシック" panose="020B0600070205080204" pitchFamily="50" charset="-128"/>
            </a:rPr>
            <a:t>　民生費は、子育て世帯臨時特別給付金や住民税非課税世帯等臨時特別給付金の進捗による減により全体として減少しており、類似団体平均とほぼ同様の推移となっている。</a:t>
          </a:r>
        </a:p>
        <a:p>
          <a:r>
            <a:rPr kumimoji="1" lang="ja-JP" altLang="en-US" sz="1300">
              <a:latin typeface="ＭＳ Ｐゴシック" panose="020B0600070205080204" pitchFamily="50" charset="-128"/>
              <a:ea typeface="ＭＳ Ｐゴシック" panose="020B0600070205080204" pitchFamily="50" charset="-128"/>
            </a:rPr>
            <a:t>　商工費は、新型コロナウイルス感染症対応事業継続資金の貸付原資の増などにより増加傾向にあり、プレミアム付商品券の発行や徳山下松港開港１００周年記念事業等により類似団体平均よりも上回っている。</a:t>
          </a:r>
        </a:p>
        <a:p>
          <a:r>
            <a:rPr kumimoji="1" lang="ja-JP" altLang="en-US" sz="1300">
              <a:latin typeface="ＭＳ Ｐゴシック" panose="020B0600070205080204" pitchFamily="50" charset="-128"/>
              <a:ea typeface="ＭＳ Ｐゴシック" panose="020B0600070205080204" pitchFamily="50" charset="-128"/>
            </a:rPr>
            <a:t>　消防費は、消防緊急通信指令システム及び消防無線の整備工事の進捗により前年から大幅に増加しており、広い市域の多くを一部事務組合によらず直接運営していることによって、類似団体よりはなお高い状況にある。</a:t>
          </a:r>
        </a:p>
        <a:p>
          <a:r>
            <a:rPr kumimoji="1" lang="ja-JP" altLang="en-US" sz="1300">
              <a:latin typeface="ＭＳ Ｐゴシック" panose="020B0600070205080204" pitchFamily="50" charset="-128"/>
              <a:ea typeface="ＭＳ Ｐゴシック" panose="020B0600070205080204" pitchFamily="50" charset="-128"/>
            </a:rPr>
            <a:t>　公債費は、平成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年度まで合併特例債を積極的に活用したまちづくりを行ってきたことにより、類似団体平均を上回る状況が続いている。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山口県周南市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令和４年度決算は、コロナ禍における物価高騰対策や、公営住宅等整備事業や周南公立大学施設整備事業等、大型の建設事業の進捗により、歳入・歳出ともに前年度の決算額を上回った。</a:t>
          </a:r>
        </a:p>
        <a:p>
          <a:r>
            <a:rPr kumimoji="1" lang="ja-JP" altLang="en-US" sz="1200">
              <a:latin typeface="ＭＳ ゴシック" pitchFamily="49" charset="-128"/>
              <a:ea typeface="ＭＳ ゴシック" pitchFamily="49" charset="-128"/>
            </a:rPr>
            <a:t>実質収支は、前年度に比べ約</a:t>
          </a:r>
          <a:r>
            <a:rPr kumimoji="1" lang="en-US" altLang="ja-JP" sz="1200">
              <a:latin typeface="ＭＳ ゴシック" pitchFamily="49" charset="-128"/>
              <a:ea typeface="ＭＳ ゴシック" pitchFamily="49" charset="-128"/>
            </a:rPr>
            <a:t>5.2</a:t>
          </a:r>
          <a:r>
            <a:rPr kumimoji="1" lang="ja-JP" altLang="en-US" sz="1200">
              <a:latin typeface="ＭＳ ゴシック" pitchFamily="49" charset="-128"/>
              <a:ea typeface="ＭＳ ゴシック" pitchFamily="49" charset="-128"/>
            </a:rPr>
            <a:t>億円減の</a:t>
          </a:r>
          <a:r>
            <a:rPr kumimoji="1" lang="en-US" altLang="ja-JP" sz="1200">
              <a:latin typeface="ＭＳ ゴシック" pitchFamily="49" charset="-128"/>
              <a:ea typeface="ＭＳ ゴシック" pitchFamily="49" charset="-128"/>
            </a:rPr>
            <a:t>34.1</a:t>
          </a:r>
          <a:r>
            <a:rPr kumimoji="1" lang="ja-JP" altLang="en-US" sz="1200">
              <a:latin typeface="ＭＳ ゴシック" pitchFamily="49" charset="-128"/>
              <a:ea typeface="ＭＳ ゴシック" pitchFamily="49" charset="-128"/>
            </a:rPr>
            <a:t>億円の黒字となっており、前年度に引き続き高い水準となっている。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今後は安定的な財政運営のため、「第</a:t>
          </a:r>
          <a:r>
            <a:rPr kumimoji="1" lang="en-US" altLang="ja-JP" sz="1200">
              <a:latin typeface="ＭＳ ゴシック" pitchFamily="49" charset="-128"/>
              <a:ea typeface="ＭＳ ゴシック" pitchFamily="49" charset="-128"/>
            </a:rPr>
            <a:t>4</a:t>
          </a:r>
          <a:r>
            <a:rPr kumimoji="1" lang="ja-JP" altLang="en-US" sz="1200">
              <a:latin typeface="ＭＳ ゴシック" pitchFamily="49" charset="-128"/>
              <a:ea typeface="ＭＳ ゴシック" pitchFamily="49" charset="-128"/>
            </a:rPr>
            <a:t>次行財政改革大綱」に基づき、これまで以上に歳出削減及び収納率向上、使用料の見直し等による自主財源の確保に努める。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山口県周南市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モーターボート競走事業会計、一般会計、水道事業会計の黒字額が大きいため、今後、連結実質赤字比率が赤字になることはないと推測される。</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今後においても、赤字会計が生じないよう健全化を進めていく。</a:t>
          </a:r>
        </a:p>
        <a:p>
          <a:endParaRPr kumimoji="1" lang="ja-JP" altLang="en-US" sz="1400">
            <a:latin typeface="ＭＳ ゴシック" pitchFamily="49" charset="-128"/>
            <a:ea typeface="ＭＳ ゴシック" pitchFamily="49" charset="-128"/>
          </a:endParaRPr>
        </a:p>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過去の赤字会計の状況</a:t>
          </a:r>
          <a:r>
            <a:rPr kumimoji="1" lang="en-US" altLang="ja-JP" sz="1400">
              <a:latin typeface="ＭＳ ゴシック" pitchFamily="49" charset="-128"/>
              <a:ea typeface="ＭＳ ゴシック" pitchFamily="49" charset="-128"/>
            </a:rPr>
            <a:t>】</a:t>
          </a:r>
        </a:p>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国民健康保険特別会計（平成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a:t>
          </a:r>
        </a:p>
        <a:p>
          <a:r>
            <a:rPr kumimoji="1" lang="ja-JP" altLang="en-US" sz="1400">
              <a:latin typeface="ＭＳ ゴシック" pitchFamily="49" charset="-128"/>
              <a:ea typeface="ＭＳ ゴシック" pitchFamily="49" charset="-128"/>
            </a:rPr>
            <a:t>　保険給付費や負担金の増加の一方、国庫支出金や保険料収入の減により赤字となった。</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○国民宿舎特別会計（令和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a:t>
          </a:r>
        </a:p>
        <a:p>
          <a:r>
            <a:rPr kumimoji="1" lang="ja-JP" altLang="en-US" sz="1400">
              <a:latin typeface="ＭＳ ゴシック" pitchFamily="49" charset="-128"/>
              <a:ea typeface="ＭＳ ゴシック" pitchFamily="49" charset="-128"/>
            </a:rPr>
            <a:t>　新型コロナウイルス感染症拡大の影響による利用者数の大幅減に伴い、歳入が減となったことから赤字となった。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山口県周南市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a:t>
          </a:r>
          <a:r>
            <a:rPr kumimoji="1" lang="ja-JP" altLang="en-US" sz="1400">
              <a:solidFill>
                <a:sysClr val="windowText" lastClr="000000"/>
              </a:solidFill>
              <a:latin typeface="ＭＳ ゴシック" pitchFamily="49" charset="-128"/>
              <a:ea typeface="ＭＳ ゴシック" pitchFamily="49" charset="-128"/>
            </a:rPr>
            <a:t>令和</a:t>
          </a:r>
          <a:r>
            <a:rPr kumimoji="1" lang="en-US" altLang="ja-JP" sz="1400">
              <a:solidFill>
                <a:sysClr val="windowText" lastClr="000000"/>
              </a:solidFill>
              <a:latin typeface="ＭＳ ゴシック" pitchFamily="49" charset="-128"/>
              <a:ea typeface="ＭＳ ゴシック" pitchFamily="49" charset="-128"/>
            </a:rPr>
            <a:t>4</a:t>
          </a:r>
          <a:r>
            <a:rPr kumimoji="1" lang="ja-JP" altLang="en-US" sz="1400">
              <a:solidFill>
                <a:sysClr val="windowText" lastClr="000000"/>
              </a:solidFill>
              <a:latin typeface="ＭＳ ゴシック" pitchFamily="49" charset="-128"/>
              <a:ea typeface="ＭＳ ゴシック" pitchFamily="49" charset="-128"/>
            </a:rPr>
            <a:t>年度から償還開始となったものに対し償還終了したものが大きいため減額となったが、災害復旧事業費等に係る基準財政需要額の減による基準財政需要額算入額の減が上回ったため、分子全体では約</a:t>
          </a:r>
          <a:r>
            <a:rPr kumimoji="1" lang="en-US" altLang="ja-JP" sz="1400">
              <a:solidFill>
                <a:sysClr val="windowText" lastClr="000000"/>
              </a:solidFill>
              <a:latin typeface="ＭＳ ゴシック" pitchFamily="49" charset="-128"/>
              <a:ea typeface="ＭＳ ゴシック" pitchFamily="49" charset="-128"/>
            </a:rPr>
            <a:t>6</a:t>
          </a:r>
          <a:r>
            <a:rPr kumimoji="1" lang="ja-JP" altLang="en-US" sz="1400">
              <a:solidFill>
                <a:sysClr val="windowText" lastClr="000000"/>
              </a:solidFill>
              <a:latin typeface="ＭＳ ゴシック" pitchFamily="49" charset="-128"/>
              <a:ea typeface="ＭＳ ゴシック" pitchFamily="49" charset="-128"/>
            </a:rPr>
            <a:t>千</a:t>
          </a:r>
          <a:r>
            <a:rPr kumimoji="1" lang="en-US" altLang="ja-JP" sz="1400">
              <a:solidFill>
                <a:sysClr val="windowText" lastClr="000000"/>
              </a:solidFill>
              <a:latin typeface="ＭＳ ゴシック" pitchFamily="49" charset="-128"/>
              <a:ea typeface="ＭＳ ゴシック" pitchFamily="49" charset="-128"/>
            </a:rPr>
            <a:t>4</a:t>
          </a:r>
          <a:r>
            <a:rPr kumimoji="1" lang="ja-JP" altLang="en-US" sz="1400">
              <a:solidFill>
                <a:sysClr val="windowText" lastClr="000000"/>
              </a:solidFill>
              <a:latin typeface="ＭＳ ゴシック" pitchFamily="49" charset="-128"/>
              <a:ea typeface="ＭＳ ゴシック" pitchFamily="49" charset="-128"/>
            </a:rPr>
            <a:t>百万円の増となった。</a:t>
          </a:r>
          <a:r>
            <a:rPr kumimoji="1" lang="ja-JP" altLang="en-US" sz="1400">
              <a:latin typeface="ＭＳ ゴシック" pitchFamily="49" charset="-128"/>
              <a:ea typeface="ＭＳ ゴシック" pitchFamily="49" charset="-128"/>
            </a:rPr>
            <a:t>今後は、合併特例債の活用が終了した中において公債費負担を少しでも少なくする必要がある状況であり、第</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次周南市行財政改革プランで定める市債借入額の上限に沿って借入額を抑制していく。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山口県周南市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合併特例債を活用した大型建設事業が完了し、地方債借入額は平成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年度のピーク時に比べ大幅な減少を続けている。地方債借入額対比償還額が大きいことから、地方債現在高は</a:t>
          </a:r>
          <a:r>
            <a:rPr kumimoji="1" lang="en-US" altLang="ja-JP" sz="1200">
              <a:latin typeface="ＭＳ ゴシック" pitchFamily="49" charset="-128"/>
              <a:ea typeface="ＭＳ ゴシック" pitchFamily="49" charset="-128"/>
            </a:rPr>
            <a:t>35.0</a:t>
          </a:r>
          <a:r>
            <a:rPr kumimoji="1" lang="ja-JP" altLang="en-US" sz="1200">
              <a:latin typeface="ＭＳ ゴシック" pitchFamily="49" charset="-128"/>
              <a:ea typeface="ＭＳ ゴシック" pitchFamily="49" charset="-128"/>
            </a:rPr>
            <a:t>億円減少し、公営企業債等繰入見込額においても</a:t>
          </a:r>
          <a:r>
            <a:rPr kumimoji="1" lang="en-US" altLang="ja-JP" sz="1200">
              <a:latin typeface="ＭＳ ゴシック" pitchFamily="49" charset="-128"/>
              <a:ea typeface="ＭＳ ゴシック" pitchFamily="49" charset="-128"/>
            </a:rPr>
            <a:t>6.0</a:t>
          </a:r>
          <a:r>
            <a:rPr kumimoji="1" lang="ja-JP" altLang="en-US" sz="1200">
              <a:latin typeface="ＭＳ ゴシック" pitchFamily="49" charset="-128"/>
              <a:ea typeface="ＭＳ ゴシック" pitchFamily="49" charset="-128"/>
            </a:rPr>
            <a:t>億円減少した。</a:t>
          </a:r>
        </a:p>
        <a:p>
          <a:r>
            <a:rPr kumimoji="1" lang="ja-JP" altLang="en-US" sz="1200">
              <a:latin typeface="ＭＳ ゴシック" pitchFamily="49" charset="-128"/>
              <a:ea typeface="ＭＳ ゴシック" pitchFamily="49" charset="-128"/>
            </a:rPr>
            <a:t>　一方で、合併特例債の未償還元金の減少等によって、基準財政需要額への元利償還金の算入が減少したものの、充当可能基金が増加したことにより、充当可能財源は</a:t>
          </a:r>
          <a:r>
            <a:rPr kumimoji="1" lang="en-US" altLang="ja-JP" sz="1200">
              <a:latin typeface="ＭＳ ゴシック" pitchFamily="49" charset="-128"/>
              <a:ea typeface="ＭＳ ゴシック" pitchFamily="49" charset="-128"/>
            </a:rPr>
            <a:t>8.8</a:t>
          </a:r>
          <a:r>
            <a:rPr kumimoji="1" lang="ja-JP" altLang="en-US" sz="1200">
              <a:latin typeface="ＭＳ ゴシック" pitchFamily="49" charset="-128"/>
              <a:ea typeface="ＭＳ ゴシック" pitchFamily="49" charset="-128"/>
            </a:rPr>
            <a:t>億円増加した。</a:t>
          </a:r>
        </a:p>
        <a:p>
          <a:r>
            <a:rPr kumimoji="1" lang="ja-JP" altLang="en-US" sz="1200">
              <a:latin typeface="ＭＳ ゴシック" pitchFamily="49" charset="-128"/>
              <a:ea typeface="ＭＳ ゴシック" pitchFamily="49" charset="-128"/>
            </a:rPr>
            <a:t>　これらの影響により、分子全体としては</a:t>
          </a:r>
          <a:r>
            <a:rPr kumimoji="1" lang="en-US" altLang="ja-JP" sz="1200">
              <a:latin typeface="ＭＳ ゴシック" pitchFamily="49" charset="-128"/>
              <a:ea typeface="ＭＳ ゴシック" pitchFamily="49" charset="-128"/>
            </a:rPr>
            <a:t>3.8</a:t>
          </a:r>
          <a:r>
            <a:rPr kumimoji="1" lang="ja-JP" altLang="en-US" sz="1200">
              <a:latin typeface="ＭＳ ゴシック" pitchFamily="49" charset="-128"/>
              <a:ea typeface="ＭＳ ゴシック" pitchFamily="49" charset="-128"/>
            </a:rPr>
            <a:t>億円減少した。</a:t>
          </a:r>
        </a:p>
        <a:p>
          <a:r>
            <a:rPr kumimoji="1" lang="ja-JP" altLang="en-US" sz="1200">
              <a:latin typeface="ＭＳ ゴシック" pitchFamily="49" charset="-128"/>
              <a:ea typeface="ＭＳ ゴシック" pitchFamily="49" charset="-128"/>
            </a:rPr>
            <a:t>　行革大綱に定める財政改革目標である地方債借入上限額（令和</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a:t>
          </a:r>
          <a:r>
            <a:rPr kumimoji="1" lang="en-US" altLang="ja-JP" sz="1200">
              <a:latin typeface="ＭＳ ゴシック" pitchFamily="49" charset="-128"/>
              <a:ea typeface="ＭＳ ゴシック" pitchFamily="49" charset="-128"/>
            </a:rPr>
            <a:t>6</a:t>
          </a:r>
          <a:r>
            <a:rPr kumimoji="1" lang="ja-JP" altLang="en-US" sz="1200">
              <a:latin typeface="ＭＳ ゴシック" pitchFamily="49" charset="-128"/>
              <a:ea typeface="ＭＳ ゴシック" pitchFamily="49" charset="-128"/>
            </a:rPr>
            <a:t>年度の</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年間で</a:t>
          </a:r>
          <a:r>
            <a:rPr kumimoji="1" lang="en-US" altLang="ja-JP" sz="1200">
              <a:latin typeface="ＭＳ ゴシック" pitchFamily="49" charset="-128"/>
              <a:ea typeface="ＭＳ ゴシック" pitchFamily="49" charset="-128"/>
            </a:rPr>
            <a:t>150</a:t>
          </a:r>
          <a:r>
            <a:rPr kumimoji="1" lang="ja-JP" altLang="en-US" sz="1200">
              <a:latin typeface="ＭＳ ゴシック" pitchFamily="49" charset="-128"/>
              <a:ea typeface="ＭＳ ゴシック" pitchFamily="49" charset="-128"/>
            </a:rPr>
            <a:t>億円（償還元金に交付税措置のある借入は除く））を目安に公債費の減少を図り、また、基金残高を確保していく（行革大綱に定める財政改革目標である財政調整基金残高は、令和</a:t>
          </a:r>
          <a:r>
            <a:rPr kumimoji="1" lang="en-US" altLang="ja-JP" sz="1200">
              <a:latin typeface="ＭＳ ゴシック" pitchFamily="49" charset="-128"/>
              <a:ea typeface="ＭＳ ゴシック" pitchFamily="49" charset="-128"/>
            </a:rPr>
            <a:t>6</a:t>
          </a:r>
          <a:r>
            <a:rPr kumimoji="1" lang="ja-JP" altLang="en-US" sz="1200">
              <a:latin typeface="ＭＳ ゴシック" pitchFamily="49" charset="-128"/>
              <a:ea typeface="ＭＳ ゴシック" pitchFamily="49" charset="-128"/>
            </a:rPr>
            <a:t>年度末で</a:t>
          </a:r>
          <a:r>
            <a:rPr kumimoji="1" lang="en-US" altLang="ja-JP" sz="1200">
              <a:latin typeface="ＭＳ ゴシック" pitchFamily="49" charset="-128"/>
              <a:ea typeface="ＭＳ ゴシック" pitchFamily="49" charset="-128"/>
            </a:rPr>
            <a:t>40</a:t>
          </a:r>
          <a:r>
            <a:rPr kumimoji="1" lang="ja-JP" altLang="en-US" sz="1200">
              <a:latin typeface="ＭＳ ゴシック" pitchFamily="49" charset="-128"/>
              <a:ea typeface="ＭＳ ゴシック" pitchFamily="49" charset="-128"/>
            </a:rPr>
            <a:t>億円以上）。</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山口県周南市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億円の増、減債基金が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億円の増となったことに加え、ボートレース事業の業績好調に伴う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繰入金増の影響を受けて地域振興基金、子ども未来夢基金、公共施設マネジメント基金がそれぞれ増加したことにより、</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基金全体では前年度比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億円の増加となった。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・市債の償還に必要な財源を確保し、将来にわたる市財政の健全な運営に資するため、今後も財政状況に応じて計画的に積み立てを実施</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・地域振興基金：市民の連帯の強化及び地域の振興に資する事業を推進</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・子ども未来夢基金：安心して子育てができる環境づくりを推進するための事業を推進</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・周南公立大学整備等基金：周南公立大学の運営及び施設整備に要する経費に充てる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・公共施設マネジメント基金：公共施設のマネジメントを推進し、もって施設のサービスの維持・向上、安心・安全な利用の確保等を</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図る</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・地域振興基金：市民の連帯の強化及び地域の振興に資する事業の財源として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億円取り崩した一方、ボートレース事業からの繰入金</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などにより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13.1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億円積み立てたことにより基金残高は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9.9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億円増。</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・子ども未来夢基金：安心して子育てができる環境づくりを推進するための事業の財源として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8.0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億円取り崩した一方、ボートレース事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業からの繰入金などにより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17.4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億円積み立てたことにより基金残高は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9.4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億円増。</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・周南公立大学整備等基金：徳山大学の整備等の財源として取り崩したことによる基金残高は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億円減。</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・公共施設マネジメント基金：公共施設の改修や維持等の財源として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0.6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億円取り崩した一方、ボートレース事業からの繰入金などにより</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億円積み立てたことにより基金残高は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9.7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億円増。</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・地域振興基金：市民の連帯の強化及び地域の振興に資する事業の財源として、必要に応じて今後も活用していく予定。</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・子ども未来夢基金：安心して子育てができる環境づくりを推進するための事業の財源として、必要に応じて今後も活用していく予定。</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・公共施設マネジメント事業：公共施設の大規模改修や維持等を推進するための事業の財源として、必要に応じて活用していく予定。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・主要法人の企業業績改善に伴う地方税の増や、追加交付に伴う地方交付税の増加に伴い積立額が増加したため、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次行財政改革大綱行財政改革プラン」で定めた令和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億円以上を目指す。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・公債費負担の平準化を図るため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億円取り崩したが、ボートレース事業からの繰入金などにより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・市債の償還に必要な財源を確保し、将来にわたる市財政の健全な運営に資するため、今後も財政状況に応じて計画的に積み立てを</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実施していく。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3BE0503B-0272-4467-9EDC-FFF3E629D1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A017E7D7-AF3C-48BE-B194-A577D25C7F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AA74B3B7-CECD-49D8-B74A-BC90CA2C64AE}"/>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65A74336-241B-42F6-9ABF-F45CFE6E15EA}"/>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D39AB70A-C42F-4D77-8165-B23E58CBBED8}"/>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626F1CD1-7605-4A85-BBE0-D8C12AD11C3F}"/>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山口県周南市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344D936A-0AB6-41BB-BB5C-27A2A2C90137}"/>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49B91968-78D8-42DD-8F04-5001C673871E}"/>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4696CDE2-815F-4B2D-9858-0784456E3B97}"/>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F3F5CB20-F0D9-48C7-B866-04E1F844133F}"/>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D9189608-A7A5-490C-B9CE-4B9842326756}"/>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8568B113-78A9-4A92-8058-A92F3F2D704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138,104
136,507
656.29
78,461,344
74,670,369
3,409,108
37,201,203
79,287,530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55C80F18-E218-45ED-91A1-16CC86BF25C6}"/>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96E878B6-62E0-4591-83B6-EAAC9B0A1409}"/>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E32B761D-7CBA-4485-9FAB-E6EF3CA5DF64}"/>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66.3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8B2C8B15-C22F-4A36-9692-64B150D795C1}"/>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E8ABF417-92D9-4407-9A57-9EE52EB80712}"/>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106478E0-77AC-4867-AFE1-42A7B8AC49F8}"/>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E3D0D204-54F7-49A5-96FF-5DF7B0C015B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74CEC7B0-D38B-4713-92FC-12195E1626D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76371783-E144-4187-ABB9-F5E1363CEB7B}"/>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F3E08975-5DF1-4C88-8851-2A4A94173C8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C96966E7-99FF-413D-87B7-0113B936B5E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D95CEE80-69DE-4F9C-80FF-CABA323CA3D8}"/>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A89134BA-5647-46EA-B1DE-2BA715A900DD}"/>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4516A9D-B3EE-41B5-9D71-49D8CBAA82B5}"/>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DE0EC190-412E-447A-A623-16CB0F831B5C}"/>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DE6F6C62-6CA4-4F2B-9E49-4C70100E3001}"/>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15ABE419-39C7-4732-BA07-CF85544EBB5B}"/>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398F44CE-23A6-4FF4-9BFF-CCF03216ECE7}"/>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B597DAD1-8E8E-48D5-BEBD-468CBBEEC172}"/>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977C3DD5-E121-492F-BCE4-80D558BC1A5A}"/>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965D629F-5471-436D-85CB-46BEA3EA3296}"/>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EB2295F5-408A-4587-861C-E8EEF96D5393}"/>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41D8E40F-9B61-424E-AC8D-E34F36C4B488}"/>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4F015C2D-BBDA-43FE-AF6D-3FD92AB28A88}"/>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A36FB38D-D30B-4483-BEC0-7F970D1AFC71}"/>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E5CFC816-2C90-49A2-B131-6A55856BB9B9}"/>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41534D1C-12F6-4B19-B464-D688B7809957}"/>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8340E171-0D9B-4616-8660-AF59809F68D6}"/>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5487D541-5280-4C7D-887A-7521FC2FABEC}"/>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941220D9-F1B0-428C-8F87-F67C766D2467}"/>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96BDC26E-FBD5-4863-BD78-7D187648386A}"/>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9EC14F3-CF96-4244-A058-8EAA2288DA0A}"/>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AF6AEF9B-FDD7-4A86-8469-8A455678A047}"/>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65C94BF8-E40E-4E83-A2DF-AE18E704ECD4}"/>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2165245D-BADC-46B5-95DE-DD487088FCFD}"/>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保有施設の</a:t>
          </a:r>
          <a:r>
            <a:rPr kumimoji="1" lang="en-US" altLang="ja-JP" sz="1050">
              <a:latin typeface="ＭＳ Ｐゴシック" panose="020B0600070205080204" pitchFamily="50" charset="-128"/>
              <a:ea typeface="ＭＳ Ｐゴシック" panose="020B0600070205080204" pitchFamily="50" charset="-128"/>
            </a:rPr>
            <a:t>60</a:t>
          </a:r>
          <a:r>
            <a:rPr kumimoji="1" lang="ja-JP" altLang="en-US" sz="1050">
              <a:latin typeface="ＭＳ Ｐゴシック" panose="020B0600070205080204" pitchFamily="50" charset="-128"/>
              <a:ea typeface="ＭＳ Ｐゴシック" panose="020B0600070205080204" pitchFamily="50" charset="-128"/>
            </a:rPr>
            <a:t>％超（約</a:t>
          </a:r>
          <a:r>
            <a:rPr kumimoji="1" lang="en-US" altLang="ja-JP" sz="1050">
              <a:latin typeface="ＭＳ Ｐゴシック" panose="020B0600070205080204" pitchFamily="50" charset="-128"/>
              <a:ea typeface="ＭＳ Ｐゴシック" panose="020B0600070205080204" pitchFamily="50" charset="-128"/>
            </a:rPr>
            <a:t>50</a:t>
          </a:r>
          <a:r>
            <a:rPr kumimoji="1" lang="ja-JP" altLang="en-US" sz="1050">
              <a:latin typeface="ＭＳ Ｐゴシック" panose="020B0600070205080204" pitchFamily="50" charset="-128"/>
              <a:ea typeface="ＭＳ Ｐゴシック" panose="020B0600070205080204" pitchFamily="50" charset="-128"/>
            </a:rPr>
            <a:t>万㎡）が築後</a:t>
          </a:r>
          <a:r>
            <a:rPr kumimoji="1" lang="en-US" altLang="ja-JP" sz="1050">
              <a:latin typeface="ＭＳ Ｐゴシック" panose="020B0600070205080204" pitchFamily="50" charset="-128"/>
              <a:ea typeface="ＭＳ Ｐゴシック" panose="020B0600070205080204" pitchFamily="50" charset="-128"/>
            </a:rPr>
            <a:t>30</a:t>
          </a:r>
          <a:r>
            <a:rPr kumimoji="1" lang="ja-JP" altLang="en-US" sz="1050">
              <a:latin typeface="ＭＳ Ｐゴシック" panose="020B0600070205080204" pitchFamily="50" charset="-128"/>
              <a:ea typeface="ＭＳ Ｐゴシック" panose="020B0600070205080204" pitchFamily="50" charset="-128"/>
            </a:rPr>
            <a:t>年以上を経過しており、一斉に大規模改修や更新の時期を迎えている。こうしたことから、平成</a:t>
          </a:r>
          <a:r>
            <a:rPr kumimoji="1" lang="en-US" altLang="ja-JP" sz="1050">
              <a:latin typeface="ＭＳ Ｐゴシック" panose="020B0600070205080204" pitchFamily="50" charset="-128"/>
              <a:ea typeface="ＭＳ Ｐゴシック" panose="020B0600070205080204" pitchFamily="50" charset="-128"/>
            </a:rPr>
            <a:t>27</a:t>
          </a:r>
          <a:r>
            <a:rPr kumimoji="1" lang="ja-JP" altLang="en-US" sz="1050">
              <a:latin typeface="ＭＳ Ｐゴシック" panose="020B0600070205080204" pitchFamily="50" charset="-128"/>
              <a:ea typeface="ＭＳ Ｐゴシック" panose="020B0600070205080204" pitchFamily="50" charset="-128"/>
            </a:rPr>
            <a:t>年</a:t>
          </a:r>
          <a:r>
            <a:rPr kumimoji="1" lang="en-US" altLang="ja-JP" sz="1050">
              <a:latin typeface="ＭＳ Ｐゴシック" panose="020B0600070205080204" pitchFamily="50" charset="-128"/>
              <a:ea typeface="ＭＳ Ｐゴシック" panose="020B0600070205080204" pitchFamily="50" charset="-128"/>
            </a:rPr>
            <a:t>8</a:t>
          </a:r>
          <a:r>
            <a:rPr kumimoji="1" lang="ja-JP" altLang="en-US" sz="1050">
              <a:latin typeface="ＭＳ Ｐゴシック" panose="020B0600070205080204" pitchFamily="50" charset="-128"/>
              <a:ea typeface="ＭＳ Ｐゴシック" panose="020B0600070205080204" pitchFamily="50" charset="-128"/>
            </a:rPr>
            <a:t>月に「周南市公共施設再配置計画」を策定し、ニーズが低下した施設の廃止や集約化・複合化等による身の丈に合った施設保有量の実現、施設の適正な維持管理による長寿命化の取組を進めているところである。有形固定資産減価償却率については、本庁舎等の整備やそれに伴う旧施設の除却等により減少が続いていたが、施設の整備等が完了するとともに、合併前に整備された施設やインフラ施設の老朽化が進んだことにより増加してい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3FE82B2A-7D73-4625-9BCC-B5A81DC9BCEC}"/>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EBFA4333-8DB0-46E3-8C1E-547F38F3795C}"/>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50DFBF5F-98DB-4425-8C70-E722A17FD183}"/>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2" name="直線コネクタ 51">
          <a:extLst>
            <a:ext uri="{FF2B5EF4-FFF2-40B4-BE49-F238E27FC236}">
              <a16:creationId xmlns:a16="http://schemas.microsoft.com/office/drawing/2014/main" id="{2D479D56-1F38-4A39-B8DD-73E9128AD03B}"/>
            </a:ext>
          </a:extLst>
        </xdr:cNvPr>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3" name="テキスト ボックス 52">
          <a:extLst>
            <a:ext uri="{FF2B5EF4-FFF2-40B4-BE49-F238E27FC236}">
              <a16:creationId xmlns:a16="http://schemas.microsoft.com/office/drawing/2014/main" id="{D52058B9-0725-45AF-9C51-578F27C8D608}"/>
            </a:ext>
          </a:extLst>
        </xdr:cNvPr>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4" name="直線コネクタ 53">
          <a:extLst>
            <a:ext uri="{FF2B5EF4-FFF2-40B4-BE49-F238E27FC236}">
              <a16:creationId xmlns:a16="http://schemas.microsoft.com/office/drawing/2014/main" id="{CE6BBED8-4D30-4DFB-80C3-2E53FEED29B8}"/>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5" name="テキスト ボックス 54">
          <a:extLst>
            <a:ext uri="{FF2B5EF4-FFF2-40B4-BE49-F238E27FC236}">
              <a16:creationId xmlns:a16="http://schemas.microsoft.com/office/drawing/2014/main" id="{9B1902F2-A1EF-4C78-A0C9-4FF8061FE7A6}"/>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56" name="直線コネクタ 55">
          <a:extLst>
            <a:ext uri="{FF2B5EF4-FFF2-40B4-BE49-F238E27FC236}">
              <a16:creationId xmlns:a16="http://schemas.microsoft.com/office/drawing/2014/main" id="{543C7EC8-86E3-4391-B0C6-164B670D4024}"/>
            </a:ext>
          </a:extLst>
        </xdr:cNvPr>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57" name="テキスト ボックス 56">
          <a:extLst>
            <a:ext uri="{FF2B5EF4-FFF2-40B4-BE49-F238E27FC236}">
              <a16:creationId xmlns:a16="http://schemas.microsoft.com/office/drawing/2014/main" id="{1E7498C6-9216-4FCA-AC53-0D8C08051E7D}"/>
            </a:ext>
          </a:extLst>
        </xdr:cNvPr>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8" name="直線コネクタ 57">
          <a:extLst>
            <a:ext uri="{FF2B5EF4-FFF2-40B4-BE49-F238E27FC236}">
              <a16:creationId xmlns:a16="http://schemas.microsoft.com/office/drawing/2014/main" id="{4A002D42-6EA9-4377-AAAC-3BC4D274579E}"/>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59" name="テキスト ボックス 58">
          <a:extLst>
            <a:ext uri="{FF2B5EF4-FFF2-40B4-BE49-F238E27FC236}">
              <a16:creationId xmlns:a16="http://schemas.microsoft.com/office/drawing/2014/main" id="{0C1E0C85-1B8E-40C3-8F74-7AA759E15E61}"/>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0" name="有形固定資産減価償却率グラフ枠">
          <a:extLst>
            <a:ext uri="{FF2B5EF4-FFF2-40B4-BE49-F238E27FC236}">
              <a16:creationId xmlns:a16="http://schemas.microsoft.com/office/drawing/2014/main" id="{010B9E41-DDAC-4475-B530-BDA6E506B396}"/>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128588</xdr:rowOff>
    </xdr:from>
    <xdr:to>
      <xdr:col>23</xdr:col>
      <xdr:colOff>85090</xdr:colOff>
      <xdr:row>34</xdr:row>
      <xdr:rowOff>20003</xdr:rowOff>
    </xdr:to>
    <xdr:cxnSp macro="">
      <xdr:nvCxnSpPr>
        <xdr:cNvPr id="61" name="直線コネクタ 60">
          <a:extLst>
            <a:ext uri="{FF2B5EF4-FFF2-40B4-BE49-F238E27FC236}">
              <a16:creationId xmlns:a16="http://schemas.microsoft.com/office/drawing/2014/main" id="{EA564A1D-28BC-4725-9452-BF8EB331A617}"/>
            </a:ext>
          </a:extLst>
        </xdr:cNvPr>
        <xdr:cNvCxnSpPr/>
      </xdr:nvCxnSpPr>
      <xdr:spPr>
        <a:xfrm flipV="1">
          <a:off x="4760595" y="5357813"/>
          <a:ext cx="127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23830</xdr:rowOff>
    </xdr:from>
    <xdr:ext cx="405111" cy="259045"/>
    <xdr:sp macro="" textlink="">
      <xdr:nvSpPr>
        <xdr:cNvPr id="62" name="有形固定資産減価償却率最小値テキスト">
          <a:extLst>
            <a:ext uri="{FF2B5EF4-FFF2-40B4-BE49-F238E27FC236}">
              <a16:creationId xmlns:a16="http://schemas.microsoft.com/office/drawing/2014/main" id="{7FCF59D8-7DCA-493A-81B8-F5D515C8D851}"/>
            </a:ext>
          </a:extLst>
        </xdr:cNvPr>
        <xdr:cNvSpPr txBox="1"/>
      </xdr:nvSpPr>
      <xdr:spPr>
        <a:xfrm>
          <a:off x="4813300" y="6624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20003</xdr:rowOff>
    </xdr:from>
    <xdr:to>
      <xdr:col>23</xdr:col>
      <xdr:colOff>174625</xdr:colOff>
      <xdr:row>34</xdr:row>
      <xdr:rowOff>20003</xdr:rowOff>
    </xdr:to>
    <xdr:cxnSp macro="">
      <xdr:nvCxnSpPr>
        <xdr:cNvPr id="63" name="直線コネクタ 62">
          <a:extLst>
            <a:ext uri="{FF2B5EF4-FFF2-40B4-BE49-F238E27FC236}">
              <a16:creationId xmlns:a16="http://schemas.microsoft.com/office/drawing/2014/main" id="{212E84EE-6227-4E50-889F-3B236E0A4A89}"/>
            </a:ext>
          </a:extLst>
        </xdr:cNvPr>
        <xdr:cNvCxnSpPr/>
      </xdr:nvCxnSpPr>
      <xdr:spPr>
        <a:xfrm>
          <a:off x="4673600" y="6620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75265</xdr:rowOff>
    </xdr:from>
    <xdr:ext cx="405111" cy="259045"/>
    <xdr:sp macro="" textlink="">
      <xdr:nvSpPr>
        <xdr:cNvPr id="64" name="有形固定資産減価償却率最大値テキスト">
          <a:extLst>
            <a:ext uri="{FF2B5EF4-FFF2-40B4-BE49-F238E27FC236}">
              <a16:creationId xmlns:a16="http://schemas.microsoft.com/office/drawing/2014/main" id="{DEA426BB-DEB2-40D2-A518-FE485763520E}"/>
            </a:ext>
          </a:extLst>
        </xdr:cNvPr>
        <xdr:cNvSpPr txBox="1"/>
      </xdr:nvSpPr>
      <xdr:spPr>
        <a:xfrm>
          <a:off x="4813300" y="513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128588</xdr:rowOff>
    </xdr:from>
    <xdr:to>
      <xdr:col>23</xdr:col>
      <xdr:colOff>174625</xdr:colOff>
      <xdr:row>26</xdr:row>
      <xdr:rowOff>128588</xdr:rowOff>
    </xdr:to>
    <xdr:cxnSp macro="">
      <xdr:nvCxnSpPr>
        <xdr:cNvPr id="65" name="直線コネクタ 64">
          <a:extLst>
            <a:ext uri="{FF2B5EF4-FFF2-40B4-BE49-F238E27FC236}">
              <a16:creationId xmlns:a16="http://schemas.microsoft.com/office/drawing/2014/main" id="{57E17D62-C943-468E-946F-F124E24C9695}"/>
            </a:ext>
          </a:extLst>
        </xdr:cNvPr>
        <xdr:cNvCxnSpPr/>
      </xdr:nvCxnSpPr>
      <xdr:spPr>
        <a:xfrm>
          <a:off x="4673600" y="5357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100347</xdr:rowOff>
    </xdr:from>
    <xdr:ext cx="405111" cy="259045"/>
    <xdr:sp macro="" textlink="">
      <xdr:nvSpPr>
        <xdr:cNvPr id="66" name="有形固定資産減価償却率平均値テキスト">
          <a:extLst>
            <a:ext uri="{FF2B5EF4-FFF2-40B4-BE49-F238E27FC236}">
              <a16:creationId xmlns:a16="http://schemas.microsoft.com/office/drawing/2014/main" id="{44C9045A-18FA-4AFB-9363-4F7F0DCE4D18}"/>
            </a:ext>
          </a:extLst>
        </xdr:cNvPr>
        <xdr:cNvSpPr txBox="1"/>
      </xdr:nvSpPr>
      <xdr:spPr>
        <a:xfrm>
          <a:off x="4813300" y="6186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121920</xdr:rowOff>
    </xdr:from>
    <xdr:to>
      <xdr:col>23</xdr:col>
      <xdr:colOff>136525</xdr:colOff>
      <xdr:row>32</xdr:row>
      <xdr:rowOff>52070</xdr:rowOff>
    </xdr:to>
    <xdr:sp macro="" textlink="">
      <xdr:nvSpPr>
        <xdr:cNvPr id="67" name="フローチャート: 判断 66">
          <a:extLst>
            <a:ext uri="{FF2B5EF4-FFF2-40B4-BE49-F238E27FC236}">
              <a16:creationId xmlns:a16="http://schemas.microsoft.com/office/drawing/2014/main" id="{447EEB88-47A6-452E-95DB-4F5C1AE3C00D}"/>
            </a:ext>
          </a:extLst>
        </xdr:cNvPr>
        <xdr:cNvSpPr/>
      </xdr:nvSpPr>
      <xdr:spPr>
        <a:xfrm>
          <a:off x="4711700" y="620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57150</xdr:rowOff>
    </xdr:from>
    <xdr:to>
      <xdr:col>19</xdr:col>
      <xdr:colOff>187325</xdr:colOff>
      <xdr:row>31</xdr:row>
      <xdr:rowOff>158750</xdr:rowOff>
    </xdr:to>
    <xdr:sp macro="" textlink="">
      <xdr:nvSpPr>
        <xdr:cNvPr id="68" name="フローチャート: 判断 67">
          <a:extLst>
            <a:ext uri="{FF2B5EF4-FFF2-40B4-BE49-F238E27FC236}">
              <a16:creationId xmlns:a16="http://schemas.microsoft.com/office/drawing/2014/main" id="{0025E268-48DF-48AA-A48B-6BBD87CD427A}"/>
            </a:ext>
          </a:extLst>
        </xdr:cNvPr>
        <xdr:cNvSpPr/>
      </xdr:nvSpPr>
      <xdr:spPr>
        <a:xfrm>
          <a:off x="4000500" y="6143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169228</xdr:rowOff>
    </xdr:from>
    <xdr:to>
      <xdr:col>15</xdr:col>
      <xdr:colOff>187325</xdr:colOff>
      <xdr:row>31</xdr:row>
      <xdr:rowOff>99378</xdr:rowOff>
    </xdr:to>
    <xdr:sp macro="" textlink="">
      <xdr:nvSpPr>
        <xdr:cNvPr id="69" name="フローチャート: 判断 68">
          <a:extLst>
            <a:ext uri="{FF2B5EF4-FFF2-40B4-BE49-F238E27FC236}">
              <a16:creationId xmlns:a16="http://schemas.microsoft.com/office/drawing/2014/main" id="{46597815-03BA-4D2E-B94C-E7AA7AEFCBF9}"/>
            </a:ext>
          </a:extLst>
        </xdr:cNvPr>
        <xdr:cNvSpPr/>
      </xdr:nvSpPr>
      <xdr:spPr>
        <a:xfrm>
          <a:off x="3238500" y="608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88265</xdr:rowOff>
    </xdr:from>
    <xdr:to>
      <xdr:col>11</xdr:col>
      <xdr:colOff>187325</xdr:colOff>
      <xdr:row>31</xdr:row>
      <xdr:rowOff>18415</xdr:rowOff>
    </xdr:to>
    <xdr:sp macro="" textlink="">
      <xdr:nvSpPr>
        <xdr:cNvPr id="70" name="フローチャート: 判断 69">
          <a:extLst>
            <a:ext uri="{FF2B5EF4-FFF2-40B4-BE49-F238E27FC236}">
              <a16:creationId xmlns:a16="http://schemas.microsoft.com/office/drawing/2014/main" id="{DB842137-BEB6-4920-853D-6CEE28369FC7}"/>
            </a:ext>
          </a:extLst>
        </xdr:cNvPr>
        <xdr:cNvSpPr/>
      </xdr:nvSpPr>
      <xdr:spPr>
        <a:xfrm>
          <a:off x="2476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77470</xdr:rowOff>
    </xdr:from>
    <xdr:to>
      <xdr:col>7</xdr:col>
      <xdr:colOff>187325</xdr:colOff>
      <xdr:row>31</xdr:row>
      <xdr:rowOff>7620</xdr:rowOff>
    </xdr:to>
    <xdr:sp macro="" textlink="">
      <xdr:nvSpPr>
        <xdr:cNvPr id="71" name="フローチャート: 判断 70">
          <a:extLst>
            <a:ext uri="{FF2B5EF4-FFF2-40B4-BE49-F238E27FC236}">
              <a16:creationId xmlns:a16="http://schemas.microsoft.com/office/drawing/2014/main" id="{F269C6D6-CA34-4ABD-BC28-99A2C44852F5}"/>
            </a:ext>
          </a:extLst>
        </xdr:cNvPr>
        <xdr:cNvSpPr/>
      </xdr:nvSpPr>
      <xdr:spPr>
        <a:xfrm>
          <a:off x="17145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2" name="テキスト ボックス 71">
          <a:extLst>
            <a:ext uri="{FF2B5EF4-FFF2-40B4-BE49-F238E27FC236}">
              <a16:creationId xmlns:a16="http://schemas.microsoft.com/office/drawing/2014/main" id="{20EBD493-1F3D-4894-89C9-686F9C765065}"/>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3" name="テキスト ボックス 72">
          <a:extLst>
            <a:ext uri="{FF2B5EF4-FFF2-40B4-BE49-F238E27FC236}">
              <a16:creationId xmlns:a16="http://schemas.microsoft.com/office/drawing/2014/main" id="{DF54EF0B-BD8A-4E7B-AE58-294C8E0D0A4C}"/>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166DC8F2-1577-44E7-8689-2EC48E66B18B}"/>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F2CA6C6D-BD75-40D4-B081-6ABAA75ED81F}"/>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6C7C6B26-73CD-453A-896F-374B09570C3D}"/>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116522</xdr:rowOff>
    </xdr:from>
    <xdr:to>
      <xdr:col>23</xdr:col>
      <xdr:colOff>136525</xdr:colOff>
      <xdr:row>32</xdr:row>
      <xdr:rowOff>46672</xdr:rowOff>
    </xdr:to>
    <xdr:sp macro="" textlink="">
      <xdr:nvSpPr>
        <xdr:cNvPr id="77" name="楕円 76">
          <a:extLst>
            <a:ext uri="{FF2B5EF4-FFF2-40B4-BE49-F238E27FC236}">
              <a16:creationId xmlns:a16="http://schemas.microsoft.com/office/drawing/2014/main" id="{C9F81F91-2773-4D70-8312-575C19BF4848}"/>
            </a:ext>
          </a:extLst>
        </xdr:cNvPr>
        <xdr:cNvSpPr/>
      </xdr:nvSpPr>
      <xdr:spPr>
        <a:xfrm>
          <a:off x="4711700" y="6202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139399</xdr:rowOff>
    </xdr:from>
    <xdr:ext cx="405111" cy="259045"/>
    <xdr:sp macro="" textlink="">
      <xdr:nvSpPr>
        <xdr:cNvPr id="78" name="有形固定資産減価償却率該当値テキスト">
          <a:extLst>
            <a:ext uri="{FF2B5EF4-FFF2-40B4-BE49-F238E27FC236}">
              <a16:creationId xmlns:a16="http://schemas.microsoft.com/office/drawing/2014/main" id="{2AB19566-EA61-4A8E-AC92-406C00A7E6EF}"/>
            </a:ext>
          </a:extLst>
        </xdr:cNvPr>
        <xdr:cNvSpPr txBox="1"/>
      </xdr:nvSpPr>
      <xdr:spPr>
        <a:xfrm>
          <a:off x="4813300" y="6054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111125</xdr:rowOff>
    </xdr:from>
    <xdr:to>
      <xdr:col>19</xdr:col>
      <xdr:colOff>187325</xdr:colOff>
      <xdr:row>32</xdr:row>
      <xdr:rowOff>41275</xdr:rowOff>
    </xdr:to>
    <xdr:sp macro="" textlink="">
      <xdr:nvSpPr>
        <xdr:cNvPr id="79" name="楕円 78">
          <a:extLst>
            <a:ext uri="{FF2B5EF4-FFF2-40B4-BE49-F238E27FC236}">
              <a16:creationId xmlns:a16="http://schemas.microsoft.com/office/drawing/2014/main" id="{8904DBEA-586E-49FD-8284-9BB0088EE06A}"/>
            </a:ext>
          </a:extLst>
        </xdr:cNvPr>
        <xdr:cNvSpPr/>
      </xdr:nvSpPr>
      <xdr:spPr>
        <a:xfrm>
          <a:off x="4000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161925</xdr:rowOff>
    </xdr:from>
    <xdr:to>
      <xdr:col>23</xdr:col>
      <xdr:colOff>85725</xdr:colOff>
      <xdr:row>31</xdr:row>
      <xdr:rowOff>167322</xdr:rowOff>
    </xdr:to>
    <xdr:cxnSp macro="">
      <xdr:nvCxnSpPr>
        <xdr:cNvPr id="80" name="直線コネクタ 79">
          <a:extLst>
            <a:ext uri="{FF2B5EF4-FFF2-40B4-BE49-F238E27FC236}">
              <a16:creationId xmlns:a16="http://schemas.microsoft.com/office/drawing/2014/main" id="{5A9725B6-6D2C-4EC6-88BB-C1C3768D0FA2}"/>
            </a:ext>
          </a:extLst>
        </xdr:cNvPr>
        <xdr:cNvCxnSpPr/>
      </xdr:nvCxnSpPr>
      <xdr:spPr>
        <a:xfrm>
          <a:off x="4051300" y="6248400"/>
          <a:ext cx="711200" cy="5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35560</xdr:rowOff>
    </xdr:from>
    <xdr:to>
      <xdr:col>15</xdr:col>
      <xdr:colOff>187325</xdr:colOff>
      <xdr:row>31</xdr:row>
      <xdr:rowOff>137160</xdr:rowOff>
    </xdr:to>
    <xdr:sp macro="" textlink="">
      <xdr:nvSpPr>
        <xdr:cNvPr id="81" name="楕円 80">
          <a:extLst>
            <a:ext uri="{FF2B5EF4-FFF2-40B4-BE49-F238E27FC236}">
              <a16:creationId xmlns:a16="http://schemas.microsoft.com/office/drawing/2014/main" id="{FF6498D4-FCC6-45B8-A6C2-908D44ABA335}"/>
            </a:ext>
          </a:extLst>
        </xdr:cNvPr>
        <xdr:cNvSpPr/>
      </xdr:nvSpPr>
      <xdr:spPr>
        <a:xfrm>
          <a:off x="3238500" y="612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86360</xdr:rowOff>
    </xdr:from>
    <xdr:to>
      <xdr:col>19</xdr:col>
      <xdr:colOff>136525</xdr:colOff>
      <xdr:row>31</xdr:row>
      <xdr:rowOff>161925</xdr:rowOff>
    </xdr:to>
    <xdr:cxnSp macro="">
      <xdr:nvCxnSpPr>
        <xdr:cNvPr id="82" name="直線コネクタ 81">
          <a:extLst>
            <a:ext uri="{FF2B5EF4-FFF2-40B4-BE49-F238E27FC236}">
              <a16:creationId xmlns:a16="http://schemas.microsoft.com/office/drawing/2014/main" id="{6E8263AC-2849-4F8E-9B9B-3432AAF6CFCC}"/>
            </a:ext>
          </a:extLst>
        </xdr:cNvPr>
        <xdr:cNvCxnSpPr/>
      </xdr:nvCxnSpPr>
      <xdr:spPr>
        <a:xfrm>
          <a:off x="3289300" y="6172835"/>
          <a:ext cx="762000" cy="7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153035</xdr:rowOff>
    </xdr:from>
    <xdr:to>
      <xdr:col>11</xdr:col>
      <xdr:colOff>187325</xdr:colOff>
      <xdr:row>31</xdr:row>
      <xdr:rowOff>83185</xdr:rowOff>
    </xdr:to>
    <xdr:sp macro="" textlink="">
      <xdr:nvSpPr>
        <xdr:cNvPr id="83" name="楕円 82">
          <a:extLst>
            <a:ext uri="{FF2B5EF4-FFF2-40B4-BE49-F238E27FC236}">
              <a16:creationId xmlns:a16="http://schemas.microsoft.com/office/drawing/2014/main" id="{4BF95778-FB82-4765-993A-7C8677A1D42E}"/>
            </a:ext>
          </a:extLst>
        </xdr:cNvPr>
        <xdr:cNvSpPr/>
      </xdr:nvSpPr>
      <xdr:spPr>
        <a:xfrm>
          <a:off x="2476500" y="60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32385</xdr:rowOff>
    </xdr:from>
    <xdr:to>
      <xdr:col>15</xdr:col>
      <xdr:colOff>136525</xdr:colOff>
      <xdr:row>31</xdr:row>
      <xdr:rowOff>86360</xdr:rowOff>
    </xdr:to>
    <xdr:cxnSp macro="">
      <xdr:nvCxnSpPr>
        <xdr:cNvPr id="84" name="直線コネクタ 83">
          <a:extLst>
            <a:ext uri="{FF2B5EF4-FFF2-40B4-BE49-F238E27FC236}">
              <a16:creationId xmlns:a16="http://schemas.microsoft.com/office/drawing/2014/main" id="{C96898ED-09C8-47EB-AA18-9BC7216E786E}"/>
            </a:ext>
          </a:extLst>
        </xdr:cNvPr>
        <xdr:cNvCxnSpPr/>
      </xdr:nvCxnSpPr>
      <xdr:spPr>
        <a:xfrm>
          <a:off x="2527300" y="6118860"/>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30163</xdr:rowOff>
    </xdr:from>
    <xdr:to>
      <xdr:col>7</xdr:col>
      <xdr:colOff>187325</xdr:colOff>
      <xdr:row>31</xdr:row>
      <xdr:rowOff>131763</xdr:rowOff>
    </xdr:to>
    <xdr:sp macro="" textlink="">
      <xdr:nvSpPr>
        <xdr:cNvPr id="85" name="楕円 84">
          <a:extLst>
            <a:ext uri="{FF2B5EF4-FFF2-40B4-BE49-F238E27FC236}">
              <a16:creationId xmlns:a16="http://schemas.microsoft.com/office/drawing/2014/main" id="{43A8075A-E7B6-4B21-AA94-E7F4F1630365}"/>
            </a:ext>
          </a:extLst>
        </xdr:cNvPr>
        <xdr:cNvSpPr/>
      </xdr:nvSpPr>
      <xdr:spPr>
        <a:xfrm>
          <a:off x="1714500" y="611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32385</xdr:rowOff>
    </xdr:from>
    <xdr:to>
      <xdr:col>11</xdr:col>
      <xdr:colOff>136525</xdr:colOff>
      <xdr:row>31</xdr:row>
      <xdr:rowOff>80963</xdr:rowOff>
    </xdr:to>
    <xdr:cxnSp macro="">
      <xdr:nvCxnSpPr>
        <xdr:cNvPr id="86" name="直線コネクタ 85">
          <a:extLst>
            <a:ext uri="{FF2B5EF4-FFF2-40B4-BE49-F238E27FC236}">
              <a16:creationId xmlns:a16="http://schemas.microsoft.com/office/drawing/2014/main" id="{D354789A-C2A5-4A3E-8048-DF2F0851FEF0}"/>
            </a:ext>
          </a:extLst>
        </xdr:cNvPr>
        <xdr:cNvCxnSpPr/>
      </xdr:nvCxnSpPr>
      <xdr:spPr>
        <a:xfrm flipV="1">
          <a:off x="1765300" y="6118860"/>
          <a:ext cx="762000" cy="4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3827</xdr:rowOff>
    </xdr:from>
    <xdr:ext cx="405111" cy="259045"/>
    <xdr:sp macro="" textlink="">
      <xdr:nvSpPr>
        <xdr:cNvPr id="87" name="n_1aveValue有形固定資産減価償却率">
          <a:extLst>
            <a:ext uri="{FF2B5EF4-FFF2-40B4-BE49-F238E27FC236}">
              <a16:creationId xmlns:a16="http://schemas.microsoft.com/office/drawing/2014/main" id="{1C447619-4CEA-4F32-941E-7DA662B1D3B2}"/>
            </a:ext>
          </a:extLst>
        </xdr:cNvPr>
        <xdr:cNvSpPr txBox="1"/>
      </xdr:nvSpPr>
      <xdr:spPr>
        <a:xfrm>
          <a:off x="3836044" y="5918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115905</xdr:rowOff>
    </xdr:from>
    <xdr:ext cx="405111" cy="259045"/>
    <xdr:sp macro="" textlink="">
      <xdr:nvSpPr>
        <xdr:cNvPr id="88" name="n_2aveValue有形固定資産減価償却率">
          <a:extLst>
            <a:ext uri="{FF2B5EF4-FFF2-40B4-BE49-F238E27FC236}">
              <a16:creationId xmlns:a16="http://schemas.microsoft.com/office/drawing/2014/main" id="{00727DCE-9853-4497-93C6-4652DE653197}"/>
            </a:ext>
          </a:extLst>
        </xdr:cNvPr>
        <xdr:cNvSpPr txBox="1"/>
      </xdr:nvSpPr>
      <xdr:spPr>
        <a:xfrm>
          <a:off x="3086744" y="5859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34942</xdr:rowOff>
    </xdr:from>
    <xdr:ext cx="405111" cy="259045"/>
    <xdr:sp macro="" textlink="">
      <xdr:nvSpPr>
        <xdr:cNvPr id="89" name="n_3aveValue有形固定資産減価償却率">
          <a:extLst>
            <a:ext uri="{FF2B5EF4-FFF2-40B4-BE49-F238E27FC236}">
              <a16:creationId xmlns:a16="http://schemas.microsoft.com/office/drawing/2014/main" id="{06467FE7-06F7-4903-B116-E30674F61253}"/>
            </a:ext>
          </a:extLst>
        </xdr:cNvPr>
        <xdr:cNvSpPr txBox="1"/>
      </xdr:nvSpPr>
      <xdr:spPr>
        <a:xfrm>
          <a:off x="23247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24147</xdr:rowOff>
    </xdr:from>
    <xdr:ext cx="405111" cy="259045"/>
    <xdr:sp macro="" textlink="">
      <xdr:nvSpPr>
        <xdr:cNvPr id="90" name="n_4aveValue有形固定資産減価償却率">
          <a:extLst>
            <a:ext uri="{FF2B5EF4-FFF2-40B4-BE49-F238E27FC236}">
              <a16:creationId xmlns:a16="http://schemas.microsoft.com/office/drawing/2014/main" id="{45C06C84-3BD3-4196-BEF9-33F3C15E28BE}"/>
            </a:ext>
          </a:extLst>
        </xdr:cNvPr>
        <xdr:cNvSpPr txBox="1"/>
      </xdr:nvSpPr>
      <xdr:spPr>
        <a:xfrm>
          <a:off x="1562744" y="5767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32402</xdr:rowOff>
    </xdr:from>
    <xdr:ext cx="405111" cy="259045"/>
    <xdr:sp macro="" textlink="">
      <xdr:nvSpPr>
        <xdr:cNvPr id="91" name="n_1mainValue有形固定資産減価償却率">
          <a:extLst>
            <a:ext uri="{FF2B5EF4-FFF2-40B4-BE49-F238E27FC236}">
              <a16:creationId xmlns:a16="http://schemas.microsoft.com/office/drawing/2014/main" id="{BF08466A-A189-454F-A99A-01E244EC4BA2}"/>
            </a:ext>
          </a:extLst>
        </xdr:cNvPr>
        <xdr:cNvSpPr txBox="1"/>
      </xdr:nvSpPr>
      <xdr:spPr>
        <a:xfrm>
          <a:off x="3836044" y="629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128287</xdr:rowOff>
    </xdr:from>
    <xdr:ext cx="405111" cy="259045"/>
    <xdr:sp macro="" textlink="">
      <xdr:nvSpPr>
        <xdr:cNvPr id="92" name="n_2mainValue有形固定資産減価償却率">
          <a:extLst>
            <a:ext uri="{FF2B5EF4-FFF2-40B4-BE49-F238E27FC236}">
              <a16:creationId xmlns:a16="http://schemas.microsoft.com/office/drawing/2014/main" id="{92751DD8-9007-4942-A67B-437F5DCB7E99}"/>
            </a:ext>
          </a:extLst>
        </xdr:cNvPr>
        <xdr:cNvSpPr txBox="1"/>
      </xdr:nvSpPr>
      <xdr:spPr>
        <a:xfrm>
          <a:off x="3086744" y="621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74312</xdr:rowOff>
    </xdr:from>
    <xdr:ext cx="405111" cy="259045"/>
    <xdr:sp macro="" textlink="">
      <xdr:nvSpPr>
        <xdr:cNvPr id="93" name="n_3mainValue有形固定資産減価償却率">
          <a:extLst>
            <a:ext uri="{FF2B5EF4-FFF2-40B4-BE49-F238E27FC236}">
              <a16:creationId xmlns:a16="http://schemas.microsoft.com/office/drawing/2014/main" id="{FB29CF4D-6F99-4FA7-977B-73105935DC69}"/>
            </a:ext>
          </a:extLst>
        </xdr:cNvPr>
        <xdr:cNvSpPr txBox="1"/>
      </xdr:nvSpPr>
      <xdr:spPr>
        <a:xfrm>
          <a:off x="2324744" y="6160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122890</xdr:rowOff>
    </xdr:from>
    <xdr:ext cx="405111" cy="259045"/>
    <xdr:sp macro="" textlink="">
      <xdr:nvSpPr>
        <xdr:cNvPr id="94" name="n_4mainValue有形固定資産減価償却率">
          <a:extLst>
            <a:ext uri="{FF2B5EF4-FFF2-40B4-BE49-F238E27FC236}">
              <a16:creationId xmlns:a16="http://schemas.microsoft.com/office/drawing/2014/main" id="{97597306-D67F-4F89-988B-54B31C565F68}"/>
            </a:ext>
          </a:extLst>
        </xdr:cNvPr>
        <xdr:cNvSpPr txBox="1"/>
      </xdr:nvSpPr>
      <xdr:spPr>
        <a:xfrm>
          <a:off x="1562744" y="6209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a:extLst>
            <a:ext uri="{FF2B5EF4-FFF2-40B4-BE49-F238E27FC236}">
              <a16:creationId xmlns:a16="http://schemas.microsoft.com/office/drawing/2014/main" id="{008EAD4D-D031-4E36-997F-3F84C385589F}"/>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a:extLst>
            <a:ext uri="{FF2B5EF4-FFF2-40B4-BE49-F238E27FC236}">
              <a16:creationId xmlns:a16="http://schemas.microsoft.com/office/drawing/2014/main" id="{04233DB6-A2C3-4776-899C-2A9BB39D8F44}"/>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a:extLst>
            <a:ext uri="{FF2B5EF4-FFF2-40B4-BE49-F238E27FC236}">
              <a16:creationId xmlns:a16="http://schemas.microsoft.com/office/drawing/2014/main" id="{9D8BD44B-0790-4468-A7D7-982F4D71196C}"/>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[ 661.6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a:extLst>
            <a:ext uri="{FF2B5EF4-FFF2-40B4-BE49-F238E27FC236}">
              <a16:creationId xmlns:a16="http://schemas.microsoft.com/office/drawing/2014/main" id="{ADD6D4C1-F317-4141-B640-C584607D56FD}"/>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a:extLst>
            <a:ext uri="{FF2B5EF4-FFF2-40B4-BE49-F238E27FC236}">
              <a16:creationId xmlns:a16="http://schemas.microsoft.com/office/drawing/2014/main" id="{AD12461E-139D-40CE-829F-3525D7B0533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a:extLst>
            <a:ext uri="{FF2B5EF4-FFF2-40B4-BE49-F238E27FC236}">
              <a16:creationId xmlns:a16="http://schemas.microsoft.com/office/drawing/2014/main" id="{046E5A88-60E8-445D-A504-B2060E933391}"/>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a:extLst>
            <a:ext uri="{FF2B5EF4-FFF2-40B4-BE49-F238E27FC236}">
              <a16:creationId xmlns:a16="http://schemas.microsoft.com/office/drawing/2014/main" id="{BF1A2898-139A-4638-9148-12E459988242}"/>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a:extLst>
            <a:ext uri="{FF2B5EF4-FFF2-40B4-BE49-F238E27FC236}">
              <a16:creationId xmlns:a16="http://schemas.microsoft.com/office/drawing/2014/main" id="{6DCCC815-11E3-4B5E-A6CE-D1C69475E1F2}"/>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a:extLst>
            <a:ext uri="{FF2B5EF4-FFF2-40B4-BE49-F238E27FC236}">
              <a16:creationId xmlns:a16="http://schemas.microsoft.com/office/drawing/2014/main" id="{9944C76E-5A54-4EAE-9D83-618AF7E435F3}"/>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a:extLst>
            <a:ext uri="{FF2B5EF4-FFF2-40B4-BE49-F238E27FC236}">
              <a16:creationId xmlns:a16="http://schemas.microsoft.com/office/drawing/2014/main" id="{7204CDFB-8FDC-4924-8B09-D662435EBD01}"/>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a:extLst>
            <a:ext uri="{FF2B5EF4-FFF2-40B4-BE49-F238E27FC236}">
              <a16:creationId xmlns:a16="http://schemas.microsoft.com/office/drawing/2014/main" id="{6DD21BE9-FDDB-4591-928F-D594786B631B}"/>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a:extLst>
            <a:ext uri="{FF2B5EF4-FFF2-40B4-BE49-F238E27FC236}">
              <a16:creationId xmlns:a16="http://schemas.microsoft.com/office/drawing/2014/main" id="{1C54457A-6023-45B1-8B79-CEAD5A4277EC}"/>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a:extLst>
            <a:ext uri="{FF2B5EF4-FFF2-40B4-BE49-F238E27FC236}">
              <a16:creationId xmlns:a16="http://schemas.microsoft.com/office/drawing/2014/main" id="{9FA42D92-E6FF-48E7-9995-1E897E6A1E7C}"/>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財政調整基金等の増により充当可能財源が増加し、算定式の分子は減少したが、臨時財政対策債の減等で分母がそれ以上に減少したことから、債務償還比率は前年度より高い数値となった。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類似団体平均値と比べると</a:t>
          </a:r>
          <a:r>
            <a:rPr kumimoji="1" lang="en-US" altLang="ja-JP" sz="1100">
              <a:latin typeface="ＭＳ Ｐゴシック" panose="020B0600070205080204" pitchFamily="50" charset="-128"/>
              <a:ea typeface="ＭＳ Ｐゴシック" panose="020B0600070205080204" pitchFamily="50" charset="-128"/>
            </a:rPr>
            <a:t>R4</a:t>
          </a:r>
          <a:r>
            <a:rPr kumimoji="1" lang="ja-JP" altLang="en-US" sz="1100">
              <a:latin typeface="ＭＳ Ｐゴシック" panose="020B0600070205080204" pitchFamily="50" charset="-128"/>
              <a:ea typeface="ＭＳ Ｐゴシック" panose="020B0600070205080204" pitchFamily="50" charset="-128"/>
            </a:rPr>
            <a:t>年度は</a:t>
          </a:r>
          <a:r>
            <a:rPr kumimoji="1" lang="en-US" altLang="ja-JP" sz="1100">
              <a:latin typeface="ＭＳ Ｐゴシック" panose="020B0600070205080204" pitchFamily="50" charset="-128"/>
              <a:ea typeface="ＭＳ Ｐゴシック" panose="020B0600070205080204" pitchFamily="50" charset="-128"/>
            </a:rPr>
            <a:t>1.3</a:t>
          </a:r>
          <a:r>
            <a:rPr kumimoji="1" lang="ja-JP" altLang="en-US" sz="1100">
              <a:latin typeface="ＭＳ Ｐゴシック" panose="020B0600070205080204" pitchFamily="50" charset="-128"/>
              <a:ea typeface="ＭＳ Ｐゴシック" panose="020B0600070205080204" pitchFamily="50" charset="-128"/>
            </a:rPr>
            <a:t>倍となっており、これは地方債残高や債務負担等の影響で将来負担額が高いためと考えられる。</a:t>
          </a:r>
        </a:p>
      </xdr:txBody>
    </xdr:sp>
    <xdr:clientData/>
  </xdr:twoCellAnchor>
  <xdr:oneCellAnchor>
    <xdr:from>
      <xdr:col>57</xdr:col>
      <xdr:colOff>111125</xdr:colOff>
      <xdr:row>23</xdr:row>
      <xdr:rowOff>47625</xdr:rowOff>
    </xdr:from>
    <xdr:ext cx="349839" cy="225703"/>
    <xdr:sp macro="" textlink="">
      <xdr:nvSpPr>
        <xdr:cNvPr id="108" name="テキスト ボックス 107">
          <a:extLst>
            <a:ext uri="{FF2B5EF4-FFF2-40B4-BE49-F238E27FC236}">
              <a16:creationId xmlns:a16="http://schemas.microsoft.com/office/drawing/2014/main" id="{B059C1B9-B81A-443F-9479-13B735391EB8}"/>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a:extLst>
            <a:ext uri="{FF2B5EF4-FFF2-40B4-BE49-F238E27FC236}">
              <a16:creationId xmlns:a16="http://schemas.microsoft.com/office/drawing/2014/main" id="{5BA796B1-3E65-4E17-AF2C-E20301F1742D}"/>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0" name="テキスト ボックス 109">
          <a:extLst>
            <a:ext uri="{FF2B5EF4-FFF2-40B4-BE49-F238E27FC236}">
              <a16:creationId xmlns:a16="http://schemas.microsoft.com/office/drawing/2014/main" id="{6B0E65FA-4BFB-4D9C-B092-85D3A5A9A2C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1" name="直線コネクタ 110">
          <a:extLst>
            <a:ext uri="{FF2B5EF4-FFF2-40B4-BE49-F238E27FC236}">
              <a16:creationId xmlns:a16="http://schemas.microsoft.com/office/drawing/2014/main" id="{73E323B8-293F-4E28-B5AE-2C54F354B866}"/>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2" name="テキスト ボックス 111">
          <a:extLst>
            <a:ext uri="{FF2B5EF4-FFF2-40B4-BE49-F238E27FC236}">
              <a16:creationId xmlns:a16="http://schemas.microsoft.com/office/drawing/2014/main" id="{5935E568-973D-433A-A5C8-A64B4E2B2AC7}"/>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3" name="直線コネクタ 112">
          <a:extLst>
            <a:ext uri="{FF2B5EF4-FFF2-40B4-BE49-F238E27FC236}">
              <a16:creationId xmlns:a16="http://schemas.microsoft.com/office/drawing/2014/main" id="{BE5B51D4-0AEC-4A7D-A8CB-ADECB86FA68A}"/>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4" name="テキスト ボックス 113">
          <a:extLst>
            <a:ext uri="{FF2B5EF4-FFF2-40B4-BE49-F238E27FC236}">
              <a16:creationId xmlns:a16="http://schemas.microsoft.com/office/drawing/2014/main" id="{152A52FE-D9CF-4836-A5B8-23173A5D7C77}"/>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5" name="直線コネクタ 114">
          <a:extLst>
            <a:ext uri="{FF2B5EF4-FFF2-40B4-BE49-F238E27FC236}">
              <a16:creationId xmlns:a16="http://schemas.microsoft.com/office/drawing/2014/main" id="{DCB41E97-2052-40F7-813C-31204C4CA066}"/>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6" name="テキスト ボックス 115">
          <a:extLst>
            <a:ext uri="{FF2B5EF4-FFF2-40B4-BE49-F238E27FC236}">
              <a16:creationId xmlns:a16="http://schemas.microsoft.com/office/drawing/2014/main" id="{65F4C423-4BAA-4B30-B722-B17DAFA5D511}"/>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7" name="直線コネクタ 116">
          <a:extLst>
            <a:ext uri="{FF2B5EF4-FFF2-40B4-BE49-F238E27FC236}">
              <a16:creationId xmlns:a16="http://schemas.microsoft.com/office/drawing/2014/main" id="{CF7748F6-2806-4089-BE38-C6E869123798}"/>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8" name="テキスト ボックス 117">
          <a:extLst>
            <a:ext uri="{FF2B5EF4-FFF2-40B4-BE49-F238E27FC236}">
              <a16:creationId xmlns:a16="http://schemas.microsoft.com/office/drawing/2014/main" id="{CBBCCA00-1905-43DE-A002-BE78971CD567}"/>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9" name="直線コネクタ 118">
          <a:extLst>
            <a:ext uri="{FF2B5EF4-FFF2-40B4-BE49-F238E27FC236}">
              <a16:creationId xmlns:a16="http://schemas.microsoft.com/office/drawing/2014/main" id="{9C46CA70-B5D9-46DA-BDBF-4A152C2830BE}"/>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0" name="テキスト ボックス 119">
          <a:extLst>
            <a:ext uri="{FF2B5EF4-FFF2-40B4-BE49-F238E27FC236}">
              <a16:creationId xmlns:a16="http://schemas.microsoft.com/office/drawing/2014/main" id="{6E9EA7A9-9B91-4A13-9CAF-C554A7EACE5D}"/>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1" name="直線コネクタ 120">
          <a:extLst>
            <a:ext uri="{FF2B5EF4-FFF2-40B4-BE49-F238E27FC236}">
              <a16:creationId xmlns:a16="http://schemas.microsoft.com/office/drawing/2014/main" id="{B2B455EA-DEF9-4D0C-B075-3A48450DF54C}"/>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2" name="テキスト ボックス 121">
          <a:extLst>
            <a:ext uri="{FF2B5EF4-FFF2-40B4-BE49-F238E27FC236}">
              <a16:creationId xmlns:a16="http://schemas.microsoft.com/office/drawing/2014/main" id="{F00A5638-9016-45AB-B617-437CF8B2AD2C}"/>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a:extLst>
            <a:ext uri="{FF2B5EF4-FFF2-40B4-BE49-F238E27FC236}">
              <a16:creationId xmlns:a16="http://schemas.microsoft.com/office/drawing/2014/main" id="{8896A0C2-3504-43F9-81C7-4AC057C3D78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a:extLst>
            <a:ext uri="{FF2B5EF4-FFF2-40B4-BE49-F238E27FC236}">
              <a16:creationId xmlns:a16="http://schemas.microsoft.com/office/drawing/2014/main" id="{6BA617B8-90E5-49BF-AD3B-C8B98B07CC21}"/>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155403</xdr:rowOff>
    </xdr:to>
    <xdr:cxnSp macro="">
      <xdr:nvCxnSpPr>
        <xdr:cNvPr id="125" name="直線コネクタ 124">
          <a:extLst>
            <a:ext uri="{FF2B5EF4-FFF2-40B4-BE49-F238E27FC236}">
              <a16:creationId xmlns:a16="http://schemas.microsoft.com/office/drawing/2014/main" id="{2A3A7B39-1944-4402-A83F-CC41617C4344}"/>
            </a:ext>
          </a:extLst>
        </xdr:cNvPr>
        <xdr:cNvCxnSpPr/>
      </xdr:nvCxnSpPr>
      <xdr:spPr>
        <a:xfrm flipV="1">
          <a:off x="14793595" y="5261428"/>
          <a:ext cx="1269" cy="1494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159230</xdr:rowOff>
    </xdr:from>
    <xdr:ext cx="469744" cy="259045"/>
    <xdr:sp macro="" textlink="">
      <xdr:nvSpPr>
        <xdr:cNvPr id="126" name="債務償還比率最小値テキスト">
          <a:extLst>
            <a:ext uri="{FF2B5EF4-FFF2-40B4-BE49-F238E27FC236}">
              <a16:creationId xmlns:a16="http://schemas.microsoft.com/office/drawing/2014/main" id="{E0C3D12A-A9F9-4485-A8A4-659EEFAF3660}"/>
            </a:ext>
          </a:extLst>
        </xdr:cNvPr>
        <xdr:cNvSpPr txBox="1"/>
      </xdr:nvSpPr>
      <xdr:spPr>
        <a:xfrm>
          <a:off x="14846300" y="676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155403</xdr:rowOff>
    </xdr:from>
    <xdr:to>
      <xdr:col>76</xdr:col>
      <xdr:colOff>111125</xdr:colOff>
      <xdr:row>34</xdr:row>
      <xdr:rowOff>155403</xdr:rowOff>
    </xdr:to>
    <xdr:cxnSp macro="">
      <xdr:nvCxnSpPr>
        <xdr:cNvPr id="127" name="直線コネクタ 126">
          <a:extLst>
            <a:ext uri="{FF2B5EF4-FFF2-40B4-BE49-F238E27FC236}">
              <a16:creationId xmlns:a16="http://schemas.microsoft.com/office/drawing/2014/main" id="{09C2E5FF-A9E6-4ABB-88E6-2DA4824A0766}"/>
            </a:ext>
          </a:extLst>
        </xdr:cNvPr>
        <xdr:cNvCxnSpPr/>
      </xdr:nvCxnSpPr>
      <xdr:spPr>
        <a:xfrm>
          <a:off x="14706600" y="6756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28" name="債務償還比率最大値テキスト">
          <a:extLst>
            <a:ext uri="{FF2B5EF4-FFF2-40B4-BE49-F238E27FC236}">
              <a16:creationId xmlns:a16="http://schemas.microsoft.com/office/drawing/2014/main" id="{C50A39D0-BA37-4DB6-A591-F14A5434F746}"/>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29" name="直線コネクタ 128">
          <a:extLst>
            <a:ext uri="{FF2B5EF4-FFF2-40B4-BE49-F238E27FC236}">
              <a16:creationId xmlns:a16="http://schemas.microsoft.com/office/drawing/2014/main" id="{DC181533-0628-4295-B23B-6B993F2BD89D}"/>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74747</xdr:rowOff>
    </xdr:from>
    <xdr:ext cx="469744" cy="259045"/>
    <xdr:sp macro="" textlink="">
      <xdr:nvSpPr>
        <xdr:cNvPr id="130" name="債務償還比率平均値テキスト">
          <a:extLst>
            <a:ext uri="{FF2B5EF4-FFF2-40B4-BE49-F238E27FC236}">
              <a16:creationId xmlns:a16="http://schemas.microsoft.com/office/drawing/2014/main" id="{78690ED1-EFF4-4E79-9D4D-1F3420D63E1F}"/>
            </a:ext>
          </a:extLst>
        </xdr:cNvPr>
        <xdr:cNvSpPr txBox="1"/>
      </xdr:nvSpPr>
      <xdr:spPr>
        <a:xfrm>
          <a:off x="14846300" y="58183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51870</xdr:rowOff>
    </xdr:from>
    <xdr:to>
      <xdr:col>76</xdr:col>
      <xdr:colOff>73025</xdr:colOff>
      <xdr:row>30</xdr:row>
      <xdr:rowOff>153470</xdr:rowOff>
    </xdr:to>
    <xdr:sp macro="" textlink="">
      <xdr:nvSpPr>
        <xdr:cNvPr id="131" name="フローチャート: 判断 130">
          <a:extLst>
            <a:ext uri="{FF2B5EF4-FFF2-40B4-BE49-F238E27FC236}">
              <a16:creationId xmlns:a16="http://schemas.microsoft.com/office/drawing/2014/main" id="{8BA33327-1A70-4D6D-B57C-9CAE242189FC}"/>
            </a:ext>
          </a:extLst>
        </xdr:cNvPr>
        <xdr:cNvSpPr/>
      </xdr:nvSpPr>
      <xdr:spPr>
        <a:xfrm>
          <a:off x="14744700" y="5966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166415</xdr:rowOff>
    </xdr:from>
    <xdr:to>
      <xdr:col>72</xdr:col>
      <xdr:colOff>123825</xdr:colOff>
      <xdr:row>30</xdr:row>
      <xdr:rowOff>96565</xdr:rowOff>
    </xdr:to>
    <xdr:sp macro="" textlink="">
      <xdr:nvSpPr>
        <xdr:cNvPr id="132" name="フローチャート: 判断 131">
          <a:extLst>
            <a:ext uri="{FF2B5EF4-FFF2-40B4-BE49-F238E27FC236}">
              <a16:creationId xmlns:a16="http://schemas.microsoft.com/office/drawing/2014/main" id="{68605E4E-6303-49D4-9208-5C0BC82BE32A}"/>
            </a:ext>
          </a:extLst>
        </xdr:cNvPr>
        <xdr:cNvSpPr/>
      </xdr:nvSpPr>
      <xdr:spPr>
        <a:xfrm>
          <a:off x="14033500" y="5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159975</xdr:rowOff>
    </xdr:from>
    <xdr:to>
      <xdr:col>68</xdr:col>
      <xdr:colOff>123825</xdr:colOff>
      <xdr:row>31</xdr:row>
      <xdr:rowOff>90125</xdr:rowOff>
    </xdr:to>
    <xdr:sp macro="" textlink="">
      <xdr:nvSpPr>
        <xdr:cNvPr id="133" name="フローチャート: 判断 132">
          <a:extLst>
            <a:ext uri="{FF2B5EF4-FFF2-40B4-BE49-F238E27FC236}">
              <a16:creationId xmlns:a16="http://schemas.microsoft.com/office/drawing/2014/main" id="{7C0C4775-7C88-46F1-8A60-423C26ED0741}"/>
            </a:ext>
          </a:extLst>
        </xdr:cNvPr>
        <xdr:cNvSpPr/>
      </xdr:nvSpPr>
      <xdr:spPr>
        <a:xfrm>
          <a:off x="13271500" y="60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122501</xdr:rowOff>
    </xdr:from>
    <xdr:to>
      <xdr:col>64</xdr:col>
      <xdr:colOff>123825</xdr:colOff>
      <xdr:row>31</xdr:row>
      <xdr:rowOff>52651</xdr:rowOff>
    </xdr:to>
    <xdr:sp macro="" textlink="">
      <xdr:nvSpPr>
        <xdr:cNvPr id="134" name="フローチャート: 判断 133">
          <a:extLst>
            <a:ext uri="{FF2B5EF4-FFF2-40B4-BE49-F238E27FC236}">
              <a16:creationId xmlns:a16="http://schemas.microsoft.com/office/drawing/2014/main" id="{D9DBBDB2-EDB0-494D-B76E-06B7C5094F13}"/>
            </a:ext>
          </a:extLst>
        </xdr:cNvPr>
        <xdr:cNvSpPr/>
      </xdr:nvSpPr>
      <xdr:spPr>
        <a:xfrm>
          <a:off x="12509500" y="6037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94433</xdr:rowOff>
    </xdr:from>
    <xdr:to>
      <xdr:col>60</xdr:col>
      <xdr:colOff>123825</xdr:colOff>
      <xdr:row>31</xdr:row>
      <xdr:rowOff>24583</xdr:rowOff>
    </xdr:to>
    <xdr:sp macro="" textlink="">
      <xdr:nvSpPr>
        <xdr:cNvPr id="135" name="フローチャート: 判断 134">
          <a:extLst>
            <a:ext uri="{FF2B5EF4-FFF2-40B4-BE49-F238E27FC236}">
              <a16:creationId xmlns:a16="http://schemas.microsoft.com/office/drawing/2014/main" id="{B13679D8-F868-4BF0-9EF9-7F98200BCB59}"/>
            </a:ext>
          </a:extLst>
        </xdr:cNvPr>
        <xdr:cNvSpPr/>
      </xdr:nvSpPr>
      <xdr:spPr>
        <a:xfrm>
          <a:off x="11747500" y="6009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D9840C14-F173-4C84-BB27-EF048BBE3F24}"/>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484B46B5-4AA1-4727-B24B-0763233726B3}"/>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354AFAFC-A72E-4973-B710-1AC319F1E1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D44326DE-6C10-4358-9EC5-10A96041497F}"/>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3A9117E0-D6E2-4B1E-91C6-0701CC1AE24C}"/>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144435</xdr:rowOff>
    </xdr:from>
    <xdr:to>
      <xdr:col>76</xdr:col>
      <xdr:colOff>73025</xdr:colOff>
      <xdr:row>32</xdr:row>
      <xdr:rowOff>74585</xdr:rowOff>
    </xdr:to>
    <xdr:sp macro="" textlink="">
      <xdr:nvSpPr>
        <xdr:cNvPr id="141" name="楕円 140">
          <a:extLst>
            <a:ext uri="{FF2B5EF4-FFF2-40B4-BE49-F238E27FC236}">
              <a16:creationId xmlns:a16="http://schemas.microsoft.com/office/drawing/2014/main" id="{A523EECD-EE93-45F1-B7F0-01B36110297F}"/>
            </a:ext>
          </a:extLst>
        </xdr:cNvPr>
        <xdr:cNvSpPr/>
      </xdr:nvSpPr>
      <xdr:spPr>
        <a:xfrm>
          <a:off x="14744700" y="623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122862</xdr:rowOff>
    </xdr:from>
    <xdr:ext cx="469744" cy="259045"/>
    <xdr:sp macro="" textlink="">
      <xdr:nvSpPr>
        <xdr:cNvPr id="142" name="債務償還比率該当値テキスト">
          <a:extLst>
            <a:ext uri="{FF2B5EF4-FFF2-40B4-BE49-F238E27FC236}">
              <a16:creationId xmlns:a16="http://schemas.microsoft.com/office/drawing/2014/main" id="{493F2F93-EE90-4F28-BBFF-692FC0DE68A4}"/>
            </a:ext>
          </a:extLst>
        </xdr:cNvPr>
        <xdr:cNvSpPr txBox="1"/>
      </xdr:nvSpPr>
      <xdr:spPr>
        <a:xfrm>
          <a:off x="14846300" y="6209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142086</xdr:rowOff>
    </xdr:from>
    <xdr:to>
      <xdr:col>72</xdr:col>
      <xdr:colOff>123825</xdr:colOff>
      <xdr:row>31</xdr:row>
      <xdr:rowOff>72236</xdr:rowOff>
    </xdr:to>
    <xdr:sp macro="" textlink="">
      <xdr:nvSpPr>
        <xdr:cNvPr id="143" name="楕円 142">
          <a:extLst>
            <a:ext uri="{FF2B5EF4-FFF2-40B4-BE49-F238E27FC236}">
              <a16:creationId xmlns:a16="http://schemas.microsoft.com/office/drawing/2014/main" id="{C692316C-6A26-446F-A02C-32016182F0AC}"/>
            </a:ext>
          </a:extLst>
        </xdr:cNvPr>
        <xdr:cNvSpPr/>
      </xdr:nvSpPr>
      <xdr:spPr>
        <a:xfrm>
          <a:off x="14033500" y="605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21436</xdr:rowOff>
    </xdr:from>
    <xdr:to>
      <xdr:col>76</xdr:col>
      <xdr:colOff>22225</xdr:colOff>
      <xdr:row>32</xdr:row>
      <xdr:rowOff>23785</xdr:rowOff>
    </xdr:to>
    <xdr:cxnSp macro="">
      <xdr:nvCxnSpPr>
        <xdr:cNvPr id="144" name="直線コネクタ 143">
          <a:extLst>
            <a:ext uri="{FF2B5EF4-FFF2-40B4-BE49-F238E27FC236}">
              <a16:creationId xmlns:a16="http://schemas.microsoft.com/office/drawing/2014/main" id="{10AD00F2-F3F2-4D10-A674-8045D8EFD294}"/>
            </a:ext>
          </a:extLst>
        </xdr:cNvPr>
        <xdr:cNvCxnSpPr/>
      </xdr:nvCxnSpPr>
      <xdr:spPr>
        <a:xfrm>
          <a:off x="14084300" y="6107911"/>
          <a:ext cx="711200" cy="173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163013</xdr:rowOff>
    </xdr:from>
    <xdr:to>
      <xdr:col>68</xdr:col>
      <xdr:colOff>123825</xdr:colOff>
      <xdr:row>34</xdr:row>
      <xdr:rowOff>93163</xdr:rowOff>
    </xdr:to>
    <xdr:sp macro="" textlink="">
      <xdr:nvSpPr>
        <xdr:cNvPr id="145" name="楕円 144">
          <a:extLst>
            <a:ext uri="{FF2B5EF4-FFF2-40B4-BE49-F238E27FC236}">
              <a16:creationId xmlns:a16="http://schemas.microsoft.com/office/drawing/2014/main" id="{6FC2CCDF-4D43-43DB-A130-5041CE5D4C4D}"/>
            </a:ext>
          </a:extLst>
        </xdr:cNvPr>
        <xdr:cNvSpPr/>
      </xdr:nvSpPr>
      <xdr:spPr>
        <a:xfrm>
          <a:off x="13271500" y="659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21436</xdr:rowOff>
    </xdr:from>
    <xdr:to>
      <xdr:col>72</xdr:col>
      <xdr:colOff>73025</xdr:colOff>
      <xdr:row>34</xdr:row>
      <xdr:rowOff>42363</xdr:rowOff>
    </xdr:to>
    <xdr:cxnSp macro="">
      <xdr:nvCxnSpPr>
        <xdr:cNvPr id="146" name="直線コネクタ 145">
          <a:extLst>
            <a:ext uri="{FF2B5EF4-FFF2-40B4-BE49-F238E27FC236}">
              <a16:creationId xmlns:a16="http://schemas.microsoft.com/office/drawing/2014/main" id="{D144C845-1608-4048-9488-641676336199}"/>
            </a:ext>
          </a:extLst>
        </xdr:cNvPr>
        <xdr:cNvCxnSpPr/>
      </xdr:nvCxnSpPr>
      <xdr:spPr>
        <a:xfrm flipV="1">
          <a:off x="13322300" y="6107911"/>
          <a:ext cx="762000" cy="535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34</xdr:row>
      <xdr:rowOff>60806</xdr:rowOff>
    </xdr:from>
    <xdr:to>
      <xdr:col>64</xdr:col>
      <xdr:colOff>123825</xdr:colOff>
      <xdr:row>34</xdr:row>
      <xdr:rowOff>162406</xdr:rowOff>
    </xdr:to>
    <xdr:sp macro="" textlink="">
      <xdr:nvSpPr>
        <xdr:cNvPr id="147" name="楕円 146">
          <a:extLst>
            <a:ext uri="{FF2B5EF4-FFF2-40B4-BE49-F238E27FC236}">
              <a16:creationId xmlns:a16="http://schemas.microsoft.com/office/drawing/2014/main" id="{A1A493D6-B8B3-4459-80AE-081089B1B3EC}"/>
            </a:ext>
          </a:extLst>
        </xdr:cNvPr>
        <xdr:cNvSpPr/>
      </xdr:nvSpPr>
      <xdr:spPr>
        <a:xfrm>
          <a:off x="12509500" y="6661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34</xdr:row>
      <xdr:rowOff>42363</xdr:rowOff>
    </xdr:from>
    <xdr:to>
      <xdr:col>68</xdr:col>
      <xdr:colOff>73025</xdr:colOff>
      <xdr:row>34</xdr:row>
      <xdr:rowOff>111606</xdr:rowOff>
    </xdr:to>
    <xdr:cxnSp macro="">
      <xdr:nvCxnSpPr>
        <xdr:cNvPr id="148" name="直線コネクタ 147">
          <a:extLst>
            <a:ext uri="{FF2B5EF4-FFF2-40B4-BE49-F238E27FC236}">
              <a16:creationId xmlns:a16="http://schemas.microsoft.com/office/drawing/2014/main" id="{A8320A19-1E1E-4C04-94B1-E4C8F68AF7CB}"/>
            </a:ext>
          </a:extLst>
        </xdr:cNvPr>
        <xdr:cNvCxnSpPr/>
      </xdr:nvCxnSpPr>
      <xdr:spPr>
        <a:xfrm flipV="1">
          <a:off x="12560300" y="6643188"/>
          <a:ext cx="762000" cy="69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34</xdr:row>
      <xdr:rowOff>98280</xdr:rowOff>
    </xdr:from>
    <xdr:to>
      <xdr:col>60</xdr:col>
      <xdr:colOff>123825</xdr:colOff>
      <xdr:row>35</xdr:row>
      <xdr:rowOff>28430</xdr:rowOff>
    </xdr:to>
    <xdr:sp macro="" textlink="">
      <xdr:nvSpPr>
        <xdr:cNvPr id="149" name="楕円 148">
          <a:extLst>
            <a:ext uri="{FF2B5EF4-FFF2-40B4-BE49-F238E27FC236}">
              <a16:creationId xmlns:a16="http://schemas.microsoft.com/office/drawing/2014/main" id="{9ED637D8-0A3A-45D1-A1D6-1F8FEBC2CC53}"/>
            </a:ext>
          </a:extLst>
        </xdr:cNvPr>
        <xdr:cNvSpPr/>
      </xdr:nvSpPr>
      <xdr:spPr>
        <a:xfrm>
          <a:off x="11747500" y="669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34</xdr:row>
      <xdr:rowOff>111606</xdr:rowOff>
    </xdr:from>
    <xdr:to>
      <xdr:col>64</xdr:col>
      <xdr:colOff>73025</xdr:colOff>
      <xdr:row>34</xdr:row>
      <xdr:rowOff>149080</xdr:rowOff>
    </xdr:to>
    <xdr:cxnSp macro="">
      <xdr:nvCxnSpPr>
        <xdr:cNvPr id="150" name="直線コネクタ 149">
          <a:extLst>
            <a:ext uri="{FF2B5EF4-FFF2-40B4-BE49-F238E27FC236}">
              <a16:creationId xmlns:a16="http://schemas.microsoft.com/office/drawing/2014/main" id="{26CBD1B6-D5FC-4DC1-A841-31F52FAD274E}"/>
            </a:ext>
          </a:extLst>
        </xdr:cNvPr>
        <xdr:cNvCxnSpPr/>
      </xdr:nvCxnSpPr>
      <xdr:spPr>
        <a:xfrm flipV="1">
          <a:off x="11798300" y="6712431"/>
          <a:ext cx="762000" cy="37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113092</xdr:rowOff>
    </xdr:from>
    <xdr:ext cx="469744" cy="259045"/>
    <xdr:sp macro="" textlink="">
      <xdr:nvSpPr>
        <xdr:cNvPr id="151" name="n_1aveValue債務償還比率">
          <a:extLst>
            <a:ext uri="{FF2B5EF4-FFF2-40B4-BE49-F238E27FC236}">
              <a16:creationId xmlns:a16="http://schemas.microsoft.com/office/drawing/2014/main" id="{CE256E12-D03D-4E1B-8EB3-E30A93835E69}"/>
            </a:ext>
          </a:extLst>
        </xdr:cNvPr>
        <xdr:cNvSpPr txBox="1"/>
      </xdr:nvSpPr>
      <xdr:spPr>
        <a:xfrm>
          <a:off x="13836727" y="568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106652</xdr:rowOff>
    </xdr:from>
    <xdr:ext cx="469744" cy="259045"/>
    <xdr:sp macro="" textlink="">
      <xdr:nvSpPr>
        <xdr:cNvPr id="152" name="n_2aveValue債務償還比率">
          <a:extLst>
            <a:ext uri="{FF2B5EF4-FFF2-40B4-BE49-F238E27FC236}">
              <a16:creationId xmlns:a16="http://schemas.microsoft.com/office/drawing/2014/main" id="{8925B574-89D8-40A5-A378-BB1E7A4CDF62}"/>
            </a:ext>
          </a:extLst>
        </xdr:cNvPr>
        <xdr:cNvSpPr txBox="1"/>
      </xdr:nvSpPr>
      <xdr:spPr>
        <a:xfrm>
          <a:off x="13087427" y="585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69178</xdr:rowOff>
    </xdr:from>
    <xdr:ext cx="469744" cy="259045"/>
    <xdr:sp macro="" textlink="">
      <xdr:nvSpPr>
        <xdr:cNvPr id="153" name="n_3aveValue債務償還比率">
          <a:extLst>
            <a:ext uri="{FF2B5EF4-FFF2-40B4-BE49-F238E27FC236}">
              <a16:creationId xmlns:a16="http://schemas.microsoft.com/office/drawing/2014/main" id="{D0C13984-5C42-42F6-BBD0-C48722454FF5}"/>
            </a:ext>
          </a:extLst>
        </xdr:cNvPr>
        <xdr:cNvSpPr txBox="1"/>
      </xdr:nvSpPr>
      <xdr:spPr>
        <a:xfrm>
          <a:off x="12325427" y="581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41110</xdr:rowOff>
    </xdr:from>
    <xdr:ext cx="469744" cy="259045"/>
    <xdr:sp macro="" textlink="">
      <xdr:nvSpPr>
        <xdr:cNvPr id="154" name="n_4aveValue債務償還比率">
          <a:extLst>
            <a:ext uri="{FF2B5EF4-FFF2-40B4-BE49-F238E27FC236}">
              <a16:creationId xmlns:a16="http://schemas.microsoft.com/office/drawing/2014/main" id="{B73065D6-E8E8-4EF8-BF84-15418CC7764D}"/>
            </a:ext>
          </a:extLst>
        </xdr:cNvPr>
        <xdr:cNvSpPr txBox="1"/>
      </xdr:nvSpPr>
      <xdr:spPr>
        <a:xfrm>
          <a:off x="11563427" y="5784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63363</xdr:rowOff>
    </xdr:from>
    <xdr:ext cx="469744" cy="259045"/>
    <xdr:sp macro="" textlink="">
      <xdr:nvSpPr>
        <xdr:cNvPr id="155" name="n_1mainValue債務償還比率">
          <a:extLst>
            <a:ext uri="{FF2B5EF4-FFF2-40B4-BE49-F238E27FC236}">
              <a16:creationId xmlns:a16="http://schemas.microsoft.com/office/drawing/2014/main" id="{AEFFD434-9DC9-48EB-9A59-85DACC8554D1}"/>
            </a:ext>
          </a:extLst>
        </xdr:cNvPr>
        <xdr:cNvSpPr txBox="1"/>
      </xdr:nvSpPr>
      <xdr:spPr>
        <a:xfrm>
          <a:off x="13836727" y="6149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34</xdr:row>
      <xdr:rowOff>84290</xdr:rowOff>
    </xdr:from>
    <xdr:ext cx="469744" cy="259045"/>
    <xdr:sp macro="" textlink="">
      <xdr:nvSpPr>
        <xdr:cNvPr id="156" name="n_2mainValue債務償還比率">
          <a:extLst>
            <a:ext uri="{FF2B5EF4-FFF2-40B4-BE49-F238E27FC236}">
              <a16:creationId xmlns:a16="http://schemas.microsoft.com/office/drawing/2014/main" id="{0C719972-2930-4D05-9FED-5E1681D852F2}"/>
            </a:ext>
          </a:extLst>
        </xdr:cNvPr>
        <xdr:cNvSpPr txBox="1"/>
      </xdr:nvSpPr>
      <xdr:spPr>
        <a:xfrm>
          <a:off x="13087427" y="6685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34</xdr:row>
      <xdr:rowOff>153533</xdr:rowOff>
    </xdr:from>
    <xdr:ext cx="469744" cy="259045"/>
    <xdr:sp macro="" textlink="">
      <xdr:nvSpPr>
        <xdr:cNvPr id="157" name="n_3mainValue債務償還比率">
          <a:extLst>
            <a:ext uri="{FF2B5EF4-FFF2-40B4-BE49-F238E27FC236}">
              <a16:creationId xmlns:a16="http://schemas.microsoft.com/office/drawing/2014/main" id="{10C44674-6AB2-411B-8028-6FCD3611E790}"/>
            </a:ext>
          </a:extLst>
        </xdr:cNvPr>
        <xdr:cNvSpPr txBox="1"/>
      </xdr:nvSpPr>
      <xdr:spPr>
        <a:xfrm>
          <a:off x="12325427" y="6754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35</xdr:row>
      <xdr:rowOff>19557</xdr:rowOff>
    </xdr:from>
    <xdr:ext cx="469744" cy="259045"/>
    <xdr:sp macro="" textlink="">
      <xdr:nvSpPr>
        <xdr:cNvPr id="158" name="n_4mainValue債務償還比率">
          <a:extLst>
            <a:ext uri="{FF2B5EF4-FFF2-40B4-BE49-F238E27FC236}">
              <a16:creationId xmlns:a16="http://schemas.microsoft.com/office/drawing/2014/main" id="{6029D90D-7474-4F71-AB36-12DA3AC15273}"/>
            </a:ext>
          </a:extLst>
        </xdr:cNvPr>
        <xdr:cNvSpPr txBox="1"/>
      </xdr:nvSpPr>
      <xdr:spPr>
        <a:xfrm>
          <a:off x="11563427" y="6791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a:extLst>
            <a:ext uri="{FF2B5EF4-FFF2-40B4-BE49-F238E27FC236}">
              <a16:creationId xmlns:a16="http://schemas.microsoft.com/office/drawing/2014/main" id="{ECA0444E-4A5C-4F70-A664-CACCAC1586CB}"/>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a:extLst>
            <a:ext uri="{FF2B5EF4-FFF2-40B4-BE49-F238E27FC236}">
              <a16:creationId xmlns:a16="http://schemas.microsoft.com/office/drawing/2014/main" id="{AB35BC58-455F-4B58-AFDB-303A283C610B}"/>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a:extLst>
            <a:ext uri="{FF2B5EF4-FFF2-40B4-BE49-F238E27FC236}">
              <a16:creationId xmlns:a16="http://schemas.microsoft.com/office/drawing/2014/main" id="{7FEB04E7-A345-4D65-914E-D09834CD7A52}"/>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a:extLst>
            <a:ext uri="{FF2B5EF4-FFF2-40B4-BE49-F238E27FC236}">
              <a16:creationId xmlns:a16="http://schemas.microsoft.com/office/drawing/2014/main" id="{59160F56-2E93-4F7D-A495-F5611F82991C}"/>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a:extLst>
            <a:ext uri="{FF2B5EF4-FFF2-40B4-BE49-F238E27FC236}">
              <a16:creationId xmlns:a16="http://schemas.microsoft.com/office/drawing/2014/main" id="{FCABDC4D-3308-4799-8F68-C1A2D9AD12D5}"/>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a:extLst>
            <a:ext uri="{FF2B5EF4-FFF2-40B4-BE49-F238E27FC236}">
              <a16:creationId xmlns:a16="http://schemas.microsoft.com/office/drawing/2014/main" id="{54A4A287-E065-4115-9BFA-96183D580A06}"/>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4FA5A3A-25F2-4CF6-B5C0-C6CAA649973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BAD8307-487B-4C3A-8F30-F81C6959B62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3A81610-6A62-43EC-9C37-846844F2E3D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332AE37-AB9B-4EE1-AB2D-C55B0F1859E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山口県周南市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CE541A9-42F2-4AB9-B64F-B04215D9F4A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A8D3DAD-BA3C-4667-B003-6B2E6EC9010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3E26764-B033-4339-860F-D1738518A77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15E2C39-3EA3-44F0-9E65-9547E5F8DE6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BC94E14-DAF2-46E2-8E05-A79A81CA6F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D53E4C2-63B4-40D1-B978-DEE1913AF2D4}"/>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138,104
136,507
656.29
78,461,344
74,670,369
3,409,108
37,201,203
79,287,530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1677E2D-4945-4EAF-B444-91626B0EDC0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52F5E4F-71E1-45FE-87D0-9E8D87807CC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AA7DF3B-0FB8-4B36-929B-D1835B805E2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66.3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176A574-ED11-4C03-A525-37CD9EDB45D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FC2A585-BD04-46A4-BBC7-EFF3688681F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133CB180-2367-483A-AA34-1158AE7F0006}"/>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C8DD611-D25D-41CB-B437-A71B906FCE2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6C3A71C-C8CF-48EB-8746-BDBA6F40CB5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A2FCD67-A4DC-4B49-9B70-DEB286CC1DF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EA08A37-F85D-49B1-AE09-ADA4F073032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4E15E2E-5004-4EB1-9E11-9E0A4ACAA8E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9C164A2-36A5-4A4D-A0FC-6E7F330F0EB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F71B958-227F-4C2A-9FFF-475854263FF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5EA60D9-51F6-4D3D-A7C2-3F2BF398AAEA}"/>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CEC0965-CCC8-4B7D-9477-00ED23F3128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DF6D643-B861-4A47-93BC-B095AF56D46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EB76071-9C90-483A-9097-137DD737518E}"/>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DC10DEE-E810-4A8A-87F9-1791B983EB3E}"/>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EBFD4E5-6FFE-4E32-AA9C-E9F45C01254A}"/>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B971A951-E865-4F10-B62D-39BB92967F3B}"/>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CDC37D4-3641-4009-9C2C-9DBA4F28ABDA}"/>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293E7FB-2287-4AD2-B199-FC868571250B}"/>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9969F20-0062-4D3D-9DCD-51AE44541C0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0E4D901-E7AE-4EA2-95D8-68EBEC2F80B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94B20BA-244B-4747-88D6-800D5AEA52AC}"/>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360C630-153A-4937-BD85-3CCEEABA8CA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0A8357F-9EFA-4461-ADA9-7D57347ED593}"/>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8E8F8CC-D5C9-4914-9B2F-B58115D99864}"/>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D18C3C3-CCB2-44B4-B014-4FABBA676BE1}"/>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295F4A97-0323-443B-8CA3-A22DC5392E4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E60EED2-5822-4F71-9F2E-A05F200EA56A}"/>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E350F91C-235E-46A6-A9EB-2022B5D6F234}"/>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575F3EA6-56CC-47D9-BB60-4A2C37344FFE}"/>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A788F6F7-00EE-478E-B2B8-965E1C3423F7}"/>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9F99332B-C8A1-4477-902B-8D2F37FBA286}"/>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B3FBC403-4FEE-4F92-98C5-A0F74BDFF2E4}"/>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31DB761E-4A77-4EBD-890D-8A79B300B01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56C008D9-B4FE-488C-9983-E4E20EDC0381}"/>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96C747B6-6632-4AC0-A2AA-54CDEB9D1058}"/>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7921F3A3-1BA9-4285-9241-45F009461705}"/>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E8818DB0-B810-46C1-886B-96C2AF0B6929}"/>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27BF0F7B-D9A4-482A-B014-FEB7444A1901}"/>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5647537F-9663-4346-992D-D334A7912CAD}"/>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12192</xdr:rowOff>
    </xdr:from>
    <xdr:to>
      <xdr:col>24</xdr:col>
      <xdr:colOff>62865</xdr:colOff>
      <xdr:row>40</xdr:row>
      <xdr:rowOff>151638</xdr:rowOff>
    </xdr:to>
    <xdr:cxnSp macro="">
      <xdr:nvCxnSpPr>
        <xdr:cNvPr id="55" name="直線コネクタ 54">
          <a:extLst>
            <a:ext uri="{FF2B5EF4-FFF2-40B4-BE49-F238E27FC236}">
              <a16:creationId xmlns:a16="http://schemas.microsoft.com/office/drawing/2014/main" id="{BFBDE705-084E-434E-A622-ECC5B37A75BE}"/>
            </a:ext>
          </a:extLst>
        </xdr:cNvPr>
        <xdr:cNvCxnSpPr/>
      </xdr:nvCxnSpPr>
      <xdr:spPr>
        <a:xfrm flipV="1">
          <a:off x="4634865" y="5841492"/>
          <a:ext cx="0"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155465</xdr:rowOff>
    </xdr:from>
    <xdr:ext cx="405111" cy="259045"/>
    <xdr:sp macro="" textlink="">
      <xdr:nvSpPr>
        <xdr:cNvPr id="56" name="【道路】&#10;有形固定資産減価償却率最小値テキスト">
          <a:extLst>
            <a:ext uri="{FF2B5EF4-FFF2-40B4-BE49-F238E27FC236}">
              <a16:creationId xmlns:a16="http://schemas.microsoft.com/office/drawing/2014/main" id="{BE808297-6EC3-4FEB-B88A-70B1F7A3FC8F}"/>
            </a:ext>
          </a:extLst>
        </xdr:cNvPr>
        <xdr:cNvSpPr txBox="1"/>
      </xdr:nvSpPr>
      <xdr:spPr>
        <a:xfrm>
          <a:off x="4673600" y="701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151638</xdr:rowOff>
    </xdr:from>
    <xdr:to>
      <xdr:col>24</xdr:col>
      <xdr:colOff>152400</xdr:colOff>
      <xdr:row>40</xdr:row>
      <xdr:rowOff>151638</xdr:rowOff>
    </xdr:to>
    <xdr:cxnSp macro="">
      <xdr:nvCxnSpPr>
        <xdr:cNvPr id="57" name="直線コネクタ 56">
          <a:extLst>
            <a:ext uri="{FF2B5EF4-FFF2-40B4-BE49-F238E27FC236}">
              <a16:creationId xmlns:a16="http://schemas.microsoft.com/office/drawing/2014/main" id="{5B831C14-8528-4E78-BF14-CD4D49230DA0}"/>
            </a:ext>
          </a:extLst>
        </xdr:cNvPr>
        <xdr:cNvCxnSpPr/>
      </xdr:nvCxnSpPr>
      <xdr:spPr>
        <a:xfrm>
          <a:off x="4546600" y="7009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130319</xdr:rowOff>
    </xdr:from>
    <xdr:ext cx="405111" cy="259045"/>
    <xdr:sp macro="" textlink="">
      <xdr:nvSpPr>
        <xdr:cNvPr id="58" name="【道路】&#10;有形固定資産減価償却率最大値テキスト">
          <a:extLst>
            <a:ext uri="{FF2B5EF4-FFF2-40B4-BE49-F238E27FC236}">
              <a16:creationId xmlns:a16="http://schemas.microsoft.com/office/drawing/2014/main" id="{EC2DDE72-64B6-4B18-BC6B-E9F713165918}"/>
            </a:ext>
          </a:extLst>
        </xdr:cNvPr>
        <xdr:cNvSpPr txBox="1"/>
      </xdr:nvSpPr>
      <xdr:spPr>
        <a:xfrm>
          <a:off x="4673600" y="5616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12192</xdr:rowOff>
    </xdr:from>
    <xdr:to>
      <xdr:col>24</xdr:col>
      <xdr:colOff>152400</xdr:colOff>
      <xdr:row>34</xdr:row>
      <xdr:rowOff>12192</xdr:rowOff>
    </xdr:to>
    <xdr:cxnSp macro="">
      <xdr:nvCxnSpPr>
        <xdr:cNvPr id="59" name="直線コネクタ 58">
          <a:extLst>
            <a:ext uri="{FF2B5EF4-FFF2-40B4-BE49-F238E27FC236}">
              <a16:creationId xmlns:a16="http://schemas.microsoft.com/office/drawing/2014/main" id="{E5A30448-591F-43DC-89AD-29337F8B5BB6}"/>
            </a:ext>
          </a:extLst>
        </xdr:cNvPr>
        <xdr:cNvCxnSpPr/>
      </xdr:nvCxnSpPr>
      <xdr:spPr>
        <a:xfrm>
          <a:off x="4546600" y="584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156989</xdr:rowOff>
    </xdr:from>
    <xdr:ext cx="405111" cy="259045"/>
    <xdr:sp macro="" textlink="">
      <xdr:nvSpPr>
        <xdr:cNvPr id="60" name="【道路】&#10;有形固定資産減価償却率平均値テキスト">
          <a:extLst>
            <a:ext uri="{FF2B5EF4-FFF2-40B4-BE49-F238E27FC236}">
              <a16:creationId xmlns:a16="http://schemas.microsoft.com/office/drawing/2014/main" id="{1B177B69-4582-4AA4-AEB3-4EF54B224C16}"/>
            </a:ext>
          </a:extLst>
        </xdr:cNvPr>
        <xdr:cNvSpPr txBox="1"/>
      </xdr:nvSpPr>
      <xdr:spPr>
        <a:xfrm>
          <a:off x="4673600" y="63291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7112</xdr:rowOff>
    </xdr:from>
    <xdr:to>
      <xdr:col>24</xdr:col>
      <xdr:colOff>114300</xdr:colOff>
      <xdr:row>37</xdr:row>
      <xdr:rowOff>108712</xdr:rowOff>
    </xdr:to>
    <xdr:sp macro="" textlink="">
      <xdr:nvSpPr>
        <xdr:cNvPr id="61" name="フローチャート: 判断 60">
          <a:extLst>
            <a:ext uri="{FF2B5EF4-FFF2-40B4-BE49-F238E27FC236}">
              <a16:creationId xmlns:a16="http://schemas.microsoft.com/office/drawing/2014/main" id="{8E0B021D-D076-4590-B6C7-139E31B97982}"/>
            </a:ext>
          </a:extLst>
        </xdr:cNvPr>
        <xdr:cNvSpPr/>
      </xdr:nvSpPr>
      <xdr:spPr>
        <a:xfrm>
          <a:off x="4584700" y="6350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144272</xdr:rowOff>
    </xdr:from>
    <xdr:to>
      <xdr:col>20</xdr:col>
      <xdr:colOff>38100</xdr:colOff>
      <xdr:row>37</xdr:row>
      <xdr:rowOff>74422</xdr:rowOff>
    </xdr:to>
    <xdr:sp macro="" textlink="">
      <xdr:nvSpPr>
        <xdr:cNvPr id="62" name="フローチャート: 判断 61">
          <a:extLst>
            <a:ext uri="{FF2B5EF4-FFF2-40B4-BE49-F238E27FC236}">
              <a16:creationId xmlns:a16="http://schemas.microsoft.com/office/drawing/2014/main" id="{018435E9-8111-4948-B991-5058F03642DB}"/>
            </a:ext>
          </a:extLst>
        </xdr:cNvPr>
        <xdr:cNvSpPr/>
      </xdr:nvSpPr>
      <xdr:spPr>
        <a:xfrm>
          <a:off x="3746500" y="631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107696</xdr:rowOff>
    </xdr:from>
    <xdr:to>
      <xdr:col>15</xdr:col>
      <xdr:colOff>101600</xdr:colOff>
      <xdr:row>37</xdr:row>
      <xdr:rowOff>37846</xdr:rowOff>
    </xdr:to>
    <xdr:sp macro="" textlink="">
      <xdr:nvSpPr>
        <xdr:cNvPr id="63" name="フローチャート: 判断 62">
          <a:extLst>
            <a:ext uri="{FF2B5EF4-FFF2-40B4-BE49-F238E27FC236}">
              <a16:creationId xmlns:a16="http://schemas.microsoft.com/office/drawing/2014/main" id="{4946AB0E-4B7D-449F-9478-4043DC09CDBA}"/>
            </a:ext>
          </a:extLst>
        </xdr:cNvPr>
        <xdr:cNvSpPr/>
      </xdr:nvSpPr>
      <xdr:spPr>
        <a:xfrm>
          <a:off x="2857500" y="627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82550</xdr:rowOff>
    </xdr:from>
    <xdr:to>
      <xdr:col>10</xdr:col>
      <xdr:colOff>165100</xdr:colOff>
      <xdr:row>37</xdr:row>
      <xdr:rowOff>12700</xdr:rowOff>
    </xdr:to>
    <xdr:sp macro="" textlink="">
      <xdr:nvSpPr>
        <xdr:cNvPr id="64" name="フローチャート: 判断 63">
          <a:extLst>
            <a:ext uri="{FF2B5EF4-FFF2-40B4-BE49-F238E27FC236}">
              <a16:creationId xmlns:a16="http://schemas.microsoft.com/office/drawing/2014/main" id="{0903BF7A-45B6-45C8-8AA3-A597E083143B}"/>
            </a:ext>
          </a:extLst>
        </xdr:cNvPr>
        <xdr:cNvSpPr/>
      </xdr:nvSpPr>
      <xdr:spPr>
        <a:xfrm>
          <a:off x="19685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45974</xdr:rowOff>
    </xdr:from>
    <xdr:to>
      <xdr:col>6</xdr:col>
      <xdr:colOff>38100</xdr:colOff>
      <xdr:row>36</xdr:row>
      <xdr:rowOff>147574</xdr:rowOff>
    </xdr:to>
    <xdr:sp macro="" textlink="">
      <xdr:nvSpPr>
        <xdr:cNvPr id="65" name="フローチャート: 判断 64">
          <a:extLst>
            <a:ext uri="{FF2B5EF4-FFF2-40B4-BE49-F238E27FC236}">
              <a16:creationId xmlns:a16="http://schemas.microsoft.com/office/drawing/2014/main" id="{1EBAECF4-CFAF-4AF4-B55F-DC5A372E4F70}"/>
            </a:ext>
          </a:extLst>
        </xdr:cNvPr>
        <xdr:cNvSpPr/>
      </xdr:nvSpPr>
      <xdr:spPr>
        <a:xfrm>
          <a:off x="1079500" y="621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E12AEBA3-F214-453D-99F1-D71AD156E09B}"/>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3B7660CC-BD55-4619-9E68-15566D1436AC}"/>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293089A3-4CD5-44AC-BDD9-27AD03EFC4C1}"/>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42106B7-E040-4403-9684-D642B876C6B8}"/>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8287D54-CDC5-4ACE-9C49-969538C1A2ED}"/>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146558</xdr:rowOff>
    </xdr:from>
    <xdr:to>
      <xdr:col>24</xdr:col>
      <xdr:colOff>114300</xdr:colOff>
      <xdr:row>37</xdr:row>
      <xdr:rowOff>76708</xdr:rowOff>
    </xdr:to>
    <xdr:sp macro="" textlink="">
      <xdr:nvSpPr>
        <xdr:cNvPr id="71" name="楕円 70">
          <a:extLst>
            <a:ext uri="{FF2B5EF4-FFF2-40B4-BE49-F238E27FC236}">
              <a16:creationId xmlns:a16="http://schemas.microsoft.com/office/drawing/2014/main" id="{2AFDE855-0569-4F6C-8A0B-F0F7C3E8A583}"/>
            </a:ext>
          </a:extLst>
        </xdr:cNvPr>
        <xdr:cNvSpPr/>
      </xdr:nvSpPr>
      <xdr:spPr>
        <a:xfrm>
          <a:off x="4584700" y="6318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169435</xdr:rowOff>
    </xdr:from>
    <xdr:ext cx="405111" cy="259045"/>
    <xdr:sp macro="" textlink="">
      <xdr:nvSpPr>
        <xdr:cNvPr id="72" name="【道路】&#10;有形固定資産減価償却率該当値テキスト">
          <a:extLst>
            <a:ext uri="{FF2B5EF4-FFF2-40B4-BE49-F238E27FC236}">
              <a16:creationId xmlns:a16="http://schemas.microsoft.com/office/drawing/2014/main" id="{A2815AB0-E696-4C7D-A9C8-EAADF7077B73}"/>
            </a:ext>
          </a:extLst>
        </xdr:cNvPr>
        <xdr:cNvSpPr txBox="1"/>
      </xdr:nvSpPr>
      <xdr:spPr>
        <a:xfrm>
          <a:off x="4673600" y="6170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34544</xdr:rowOff>
    </xdr:from>
    <xdr:to>
      <xdr:col>20</xdr:col>
      <xdr:colOff>38100</xdr:colOff>
      <xdr:row>37</xdr:row>
      <xdr:rowOff>136144</xdr:rowOff>
    </xdr:to>
    <xdr:sp macro="" textlink="">
      <xdr:nvSpPr>
        <xdr:cNvPr id="73" name="楕円 72">
          <a:extLst>
            <a:ext uri="{FF2B5EF4-FFF2-40B4-BE49-F238E27FC236}">
              <a16:creationId xmlns:a16="http://schemas.microsoft.com/office/drawing/2014/main" id="{2CC2C63E-E8C3-47A6-8C1C-6925B96626A1}"/>
            </a:ext>
          </a:extLst>
        </xdr:cNvPr>
        <xdr:cNvSpPr/>
      </xdr:nvSpPr>
      <xdr:spPr>
        <a:xfrm>
          <a:off x="3746500" y="637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25908</xdr:rowOff>
    </xdr:from>
    <xdr:to>
      <xdr:col>24</xdr:col>
      <xdr:colOff>63500</xdr:colOff>
      <xdr:row>37</xdr:row>
      <xdr:rowOff>85344</xdr:rowOff>
    </xdr:to>
    <xdr:cxnSp macro="">
      <xdr:nvCxnSpPr>
        <xdr:cNvPr id="74" name="直線コネクタ 73">
          <a:extLst>
            <a:ext uri="{FF2B5EF4-FFF2-40B4-BE49-F238E27FC236}">
              <a16:creationId xmlns:a16="http://schemas.microsoft.com/office/drawing/2014/main" id="{205E8BB0-E575-47B2-B72E-1AB6C26BA0DD}"/>
            </a:ext>
          </a:extLst>
        </xdr:cNvPr>
        <xdr:cNvCxnSpPr/>
      </xdr:nvCxnSpPr>
      <xdr:spPr>
        <a:xfrm flipV="1">
          <a:off x="3797300" y="6369558"/>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254</xdr:rowOff>
    </xdr:from>
    <xdr:to>
      <xdr:col>15</xdr:col>
      <xdr:colOff>101600</xdr:colOff>
      <xdr:row>37</xdr:row>
      <xdr:rowOff>101854</xdr:rowOff>
    </xdr:to>
    <xdr:sp macro="" textlink="">
      <xdr:nvSpPr>
        <xdr:cNvPr id="75" name="楕円 74">
          <a:extLst>
            <a:ext uri="{FF2B5EF4-FFF2-40B4-BE49-F238E27FC236}">
              <a16:creationId xmlns:a16="http://schemas.microsoft.com/office/drawing/2014/main" id="{25CCF48E-BD95-4151-AD09-3CD96E2CDEFF}"/>
            </a:ext>
          </a:extLst>
        </xdr:cNvPr>
        <xdr:cNvSpPr/>
      </xdr:nvSpPr>
      <xdr:spPr>
        <a:xfrm>
          <a:off x="2857500" y="634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51054</xdr:rowOff>
    </xdr:from>
    <xdr:to>
      <xdr:col>19</xdr:col>
      <xdr:colOff>177800</xdr:colOff>
      <xdr:row>37</xdr:row>
      <xdr:rowOff>85344</xdr:rowOff>
    </xdr:to>
    <xdr:cxnSp macro="">
      <xdr:nvCxnSpPr>
        <xdr:cNvPr id="76" name="直線コネクタ 75">
          <a:extLst>
            <a:ext uri="{FF2B5EF4-FFF2-40B4-BE49-F238E27FC236}">
              <a16:creationId xmlns:a16="http://schemas.microsoft.com/office/drawing/2014/main" id="{EF346ABF-07AF-431A-A782-F3C213CF19B8}"/>
            </a:ext>
          </a:extLst>
        </xdr:cNvPr>
        <xdr:cNvCxnSpPr/>
      </xdr:nvCxnSpPr>
      <xdr:spPr>
        <a:xfrm>
          <a:off x="2908300" y="639470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132842</xdr:rowOff>
    </xdr:from>
    <xdr:to>
      <xdr:col>10</xdr:col>
      <xdr:colOff>165100</xdr:colOff>
      <xdr:row>37</xdr:row>
      <xdr:rowOff>62992</xdr:rowOff>
    </xdr:to>
    <xdr:sp macro="" textlink="">
      <xdr:nvSpPr>
        <xdr:cNvPr id="77" name="楕円 76">
          <a:extLst>
            <a:ext uri="{FF2B5EF4-FFF2-40B4-BE49-F238E27FC236}">
              <a16:creationId xmlns:a16="http://schemas.microsoft.com/office/drawing/2014/main" id="{3EE09930-78D8-40FA-A41F-11712294EA0E}"/>
            </a:ext>
          </a:extLst>
        </xdr:cNvPr>
        <xdr:cNvSpPr/>
      </xdr:nvSpPr>
      <xdr:spPr>
        <a:xfrm>
          <a:off x="1968500" y="630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12192</xdr:rowOff>
    </xdr:from>
    <xdr:to>
      <xdr:col>15</xdr:col>
      <xdr:colOff>50800</xdr:colOff>
      <xdr:row>37</xdr:row>
      <xdr:rowOff>51054</xdr:rowOff>
    </xdr:to>
    <xdr:cxnSp macro="">
      <xdr:nvCxnSpPr>
        <xdr:cNvPr id="78" name="直線コネクタ 77">
          <a:extLst>
            <a:ext uri="{FF2B5EF4-FFF2-40B4-BE49-F238E27FC236}">
              <a16:creationId xmlns:a16="http://schemas.microsoft.com/office/drawing/2014/main" id="{27DD3E3C-0BBC-4691-B78B-D517DD1CF94F}"/>
            </a:ext>
          </a:extLst>
        </xdr:cNvPr>
        <xdr:cNvCxnSpPr/>
      </xdr:nvCxnSpPr>
      <xdr:spPr>
        <a:xfrm>
          <a:off x="2019300" y="6355842"/>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93980</xdr:rowOff>
    </xdr:from>
    <xdr:to>
      <xdr:col>6</xdr:col>
      <xdr:colOff>38100</xdr:colOff>
      <xdr:row>37</xdr:row>
      <xdr:rowOff>24130</xdr:rowOff>
    </xdr:to>
    <xdr:sp macro="" textlink="">
      <xdr:nvSpPr>
        <xdr:cNvPr id="79" name="楕円 78">
          <a:extLst>
            <a:ext uri="{FF2B5EF4-FFF2-40B4-BE49-F238E27FC236}">
              <a16:creationId xmlns:a16="http://schemas.microsoft.com/office/drawing/2014/main" id="{5546B386-F9A3-4C93-B2EA-7B13146C38EE}"/>
            </a:ext>
          </a:extLst>
        </xdr:cNvPr>
        <xdr:cNvSpPr/>
      </xdr:nvSpPr>
      <xdr:spPr>
        <a:xfrm>
          <a:off x="10795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144780</xdr:rowOff>
    </xdr:from>
    <xdr:to>
      <xdr:col>10</xdr:col>
      <xdr:colOff>114300</xdr:colOff>
      <xdr:row>37</xdr:row>
      <xdr:rowOff>12192</xdr:rowOff>
    </xdr:to>
    <xdr:cxnSp macro="">
      <xdr:nvCxnSpPr>
        <xdr:cNvPr id="80" name="直線コネクタ 79">
          <a:extLst>
            <a:ext uri="{FF2B5EF4-FFF2-40B4-BE49-F238E27FC236}">
              <a16:creationId xmlns:a16="http://schemas.microsoft.com/office/drawing/2014/main" id="{F586FF52-DABF-4830-A019-DFC891DA608A}"/>
            </a:ext>
          </a:extLst>
        </xdr:cNvPr>
        <xdr:cNvCxnSpPr/>
      </xdr:nvCxnSpPr>
      <xdr:spPr>
        <a:xfrm>
          <a:off x="1130300" y="6316980"/>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90949</xdr:rowOff>
    </xdr:from>
    <xdr:ext cx="405111" cy="259045"/>
    <xdr:sp macro="" textlink="">
      <xdr:nvSpPr>
        <xdr:cNvPr id="81" name="n_1aveValue【道路】&#10;有形固定資産減価償却率">
          <a:extLst>
            <a:ext uri="{FF2B5EF4-FFF2-40B4-BE49-F238E27FC236}">
              <a16:creationId xmlns:a16="http://schemas.microsoft.com/office/drawing/2014/main" id="{66DA5276-5705-4101-8673-163BCF47968B}"/>
            </a:ext>
          </a:extLst>
        </xdr:cNvPr>
        <xdr:cNvSpPr txBox="1"/>
      </xdr:nvSpPr>
      <xdr:spPr>
        <a:xfrm>
          <a:off x="3582044" y="6091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54373</xdr:rowOff>
    </xdr:from>
    <xdr:ext cx="405111" cy="259045"/>
    <xdr:sp macro="" textlink="">
      <xdr:nvSpPr>
        <xdr:cNvPr id="82" name="n_2aveValue【道路】&#10;有形固定資産減価償却率">
          <a:extLst>
            <a:ext uri="{FF2B5EF4-FFF2-40B4-BE49-F238E27FC236}">
              <a16:creationId xmlns:a16="http://schemas.microsoft.com/office/drawing/2014/main" id="{E0B348A7-17C5-4852-9F68-9643E341142B}"/>
            </a:ext>
          </a:extLst>
        </xdr:cNvPr>
        <xdr:cNvSpPr txBox="1"/>
      </xdr:nvSpPr>
      <xdr:spPr>
        <a:xfrm>
          <a:off x="2705744" y="605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29227</xdr:rowOff>
    </xdr:from>
    <xdr:ext cx="405111" cy="259045"/>
    <xdr:sp macro="" textlink="">
      <xdr:nvSpPr>
        <xdr:cNvPr id="83" name="n_3aveValue【道路】&#10;有形固定資産減価償却率">
          <a:extLst>
            <a:ext uri="{FF2B5EF4-FFF2-40B4-BE49-F238E27FC236}">
              <a16:creationId xmlns:a16="http://schemas.microsoft.com/office/drawing/2014/main" id="{0C42FC5B-C1F4-44A2-A574-395C6F7E9B69}"/>
            </a:ext>
          </a:extLst>
        </xdr:cNvPr>
        <xdr:cNvSpPr txBox="1"/>
      </xdr:nvSpPr>
      <xdr:spPr>
        <a:xfrm>
          <a:off x="1816744"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164101</xdr:rowOff>
    </xdr:from>
    <xdr:ext cx="405111" cy="259045"/>
    <xdr:sp macro="" textlink="">
      <xdr:nvSpPr>
        <xdr:cNvPr id="84" name="n_4aveValue【道路】&#10;有形固定資産減価償却率">
          <a:extLst>
            <a:ext uri="{FF2B5EF4-FFF2-40B4-BE49-F238E27FC236}">
              <a16:creationId xmlns:a16="http://schemas.microsoft.com/office/drawing/2014/main" id="{4A8B6FBA-00D7-4296-8452-7470005FEA03}"/>
            </a:ext>
          </a:extLst>
        </xdr:cNvPr>
        <xdr:cNvSpPr txBox="1"/>
      </xdr:nvSpPr>
      <xdr:spPr>
        <a:xfrm>
          <a:off x="927744" y="5993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127271</xdr:rowOff>
    </xdr:from>
    <xdr:ext cx="405111" cy="259045"/>
    <xdr:sp macro="" textlink="">
      <xdr:nvSpPr>
        <xdr:cNvPr id="85" name="n_1mainValue【道路】&#10;有形固定資産減価償却率">
          <a:extLst>
            <a:ext uri="{FF2B5EF4-FFF2-40B4-BE49-F238E27FC236}">
              <a16:creationId xmlns:a16="http://schemas.microsoft.com/office/drawing/2014/main" id="{80CB5936-B195-444C-AF60-FE3529C7F115}"/>
            </a:ext>
          </a:extLst>
        </xdr:cNvPr>
        <xdr:cNvSpPr txBox="1"/>
      </xdr:nvSpPr>
      <xdr:spPr>
        <a:xfrm>
          <a:off x="3582044" y="6470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92981</xdr:rowOff>
    </xdr:from>
    <xdr:ext cx="405111" cy="259045"/>
    <xdr:sp macro="" textlink="">
      <xdr:nvSpPr>
        <xdr:cNvPr id="86" name="n_2mainValue【道路】&#10;有形固定資産減価償却率">
          <a:extLst>
            <a:ext uri="{FF2B5EF4-FFF2-40B4-BE49-F238E27FC236}">
              <a16:creationId xmlns:a16="http://schemas.microsoft.com/office/drawing/2014/main" id="{3B549A6B-5CFF-49EC-9998-278C161BD847}"/>
            </a:ext>
          </a:extLst>
        </xdr:cNvPr>
        <xdr:cNvSpPr txBox="1"/>
      </xdr:nvSpPr>
      <xdr:spPr>
        <a:xfrm>
          <a:off x="2705744" y="6436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54119</xdr:rowOff>
    </xdr:from>
    <xdr:ext cx="405111" cy="259045"/>
    <xdr:sp macro="" textlink="">
      <xdr:nvSpPr>
        <xdr:cNvPr id="87" name="n_3mainValue【道路】&#10;有形固定資産減価償却率">
          <a:extLst>
            <a:ext uri="{FF2B5EF4-FFF2-40B4-BE49-F238E27FC236}">
              <a16:creationId xmlns:a16="http://schemas.microsoft.com/office/drawing/2014/main" id="{623BD5A8-9559-4B0C-ACED-749D429979A9}"/>
            </a:ext>
          </a:extLst>
        </xdr:cNvPr>
        <xdr:cNvSpPr txBox="1"/>
      </xdr:nvSpPr>
      <xdr:spPr>
        <a:xfrm>
          <a:off x="1816744" y="6397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15257</xdr:rowOff>
    </xdr:from>
    <xdr:ext cx="405111" cy="259045"/>
    <xdr:sp macro="" textlink="">
      <xdr:nvSpPr>
        <xdr:cNvPr id="88" name="n_4mainValue【道路】&#10;有形固定資産減価償却率">
          <a:extLst>
            <a:ext uri="{FF2B5EF4-FFF2-40B4-BE49-F238E27FC236}">
              <a16:creationId xmlns:a16="http://schemas.microsoft.com/office/drawing/2014/main" id="{D4D899A5-5216-4354-96DC-99606B902718}"/>
            </a:ext>
          </a:extLst>
        </xdr:cNvPr>
        <xdr:cNvSpPr txBox="1"/>
      </xdr:nvSpPr>
      <xdr:spPr>
        <a:xfrm>
          <a:off x="927744" y="635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74E89125-60D3-41D4-9D3A-9ACE203E75B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5B20A52B-6967-4198-A787-EEA3B477253F}"/>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44F6FF2F-81AD-407B-BB2B-4A064046D6A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6F809504-73E0-4583-A9A4-2E22FF4E8A4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D9923FA3-75A6-4326-8038-1897982F549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1CCCBADC-A303-4AD7-A87B-D1B33A9C4CDF}"/>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55CA87E3-8792-4C80-984E-1841A828FDAB}"/>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7A9D7CC3-4A87-4C0A-980F-28E679BE1BD3}"/>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355B05C0-048C-427D-812F-034C3149BC2C}"/>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7799A561-6734-4B00-9298-4B99C7F2A36F}"/>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9" name="テキスト ボックス 98">
          <a:extLst>
            <a:ext uri="{FF2B5EF4-FFF2-40B4-BE49-F238E27FC236}">
              <a16:creationId xmlns:a16="http://schemas.microsoft.com/office/drawing/2014/main" id="{13251957-3E84-49AC-97F8-CB8C1FC94C47}"/>
            </a:ext>
          </a:extLst>
        </xdr:cNvPr>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100" name="直線コネクタ 99">
          <a:extLst>
            <a:ext uri="{FF2B5EF4-FFF2-40B4-BE49-F238E27FC236}">
              <a16:creationId xmlns:a16="http://schemas.microsoft.com/office/drawing/2014/main" id="{71E57920-252A-4682-B9B9-8F35FC1EF1CA}"/>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1" name="テキスト ボックス 100">
          <a:extLst>
            <a:ext uri="{FF2B5EF4-FFF2-40B4-BE49-F238E27FC236}">
              <a16:creationId xmlns:a16="http://schemas.microsoft.com/office/drawing/2014/main" id="{BAC2678A-DCF8-4949-BB5E-DFCC408903FA}"/>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2" name="直線コネクタ 101">
          <a:extLst>
            <a:ext uri="{FF2B5EF4-FFF2-40B4-BE49-F238E27FC236}">
              <a16:creationId xmlns:a16="http://schemas.microsoft.com/office/drawing/2014/main" id="{75B285E3-DA12-42B7-8C2E-BE1D66352B37}"/>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3" name="テキスト ボックス 102">
          <a:extLst>
            <a:ext uri="{FF2B5EF4-FFF2-40B4-BE49-F238E27FC236}">
              <a16:creationId xmlns:a16="http://schemas.microsoft.com/office/drawing/2014/main" id="{679481C2-DCC3-4334-90BF-98F8E58AE3CA}"/>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4" name="直線コネクタ 103">
          <a:extLst>
            <a:ext uri="{FF2B5EF4-FFF2-40B4-BE49-F238E27FC236}">
              <a16:creationId xmlns:a16="http://schemas.microsoft.com/office/drawing/2014/main" id="{BC471B23-4D93-4F9D-B349-29C1450B4364}"/>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5" name="テキスト ボックス 104">
          <a:extLst>
            <a:ext uri="{FF2B5EF4-FFF2-40B4-BE49-F238E27FC236}">
              <a16:creationId xmlns:a16="http://schemas.microsoft.com/office/drawing/2014/main" id="{B193AF2D-B803-410E-B6CE-83D27A256AF0}"/>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6" name="直線コネクタ 105">
          <a:extLst>
            <a:ext uri="{FF2B5EF4-FFF2-40B4-BE49-F238E27FC236}">
              <a16:creationId xmlns:a16="http://schemas.microsoft.com/office/drawing/2014/main" id="{6C0CFF41-7596-4762-9F50-CE80FE7461C3}"/>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7" name="テキスト ボックス 106">
          <a:extLst>
            <a:ext uri="{FF2B5EF4-FFF2-40B4-BE49-F238E27FC236}">
              <a16:creationId xmlns:a16="http://schemas.microsoft.com/office/drawing/2014/main" id="{F76289A8-2FAB-45E1-AC03-368542938EE9}"/>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8" name="直線コネクタ 107">
          <a:extLst>
            <a:ext uri="{FF2B5EF4-FFF2-40B4-BE49-F238E27FC236}">
              <a16:creationId xmlns:a16="http://schemas.microsoft.com/office/drawing/2014/main" id="{A3A45BA2-257E-44EE-BC59-B27F8D09A5DD}"/>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9" name="テキスト ボックス 108">
          <a:extLst>
            <a:ext uri="{FF2B5EF4-FFF2-40B4-BE49-F238E27FC236}">
              <a16:creationId xmlns:a16="http://schemas.microsoft.com/office/drawing/2014/main" id="{30A93359-6DC0-490A-A2B5-379B8F231028}"/>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0" name="直線コネクタ 109">
          <a:extLst>
            <a:ext uri="{FF2B5EF4-FFF2-40B4-BE49-F238E27FC236}">
              <a16:creationId xmlns:a16="http://schemas.microsoft.com/office/drawing/2014/main" id="{D74E8C6A-DBBA-4F63-8DDA-1854BBC58F6B}"/>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1" name="テキスト ボックス 110">
          <a:extLst>
            <a:ext uri="{FF2B5EF4-FFF2-40B4-BE49-F238E27FC236}">
              <a16:creationId xmlns:a16="http://schemas.microsoft.com/office/drawing/2014/main" id="{F802263D-A773-426C-B09F-0AE909EA2D98}"/>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EB784E00-8A79-4630-B64A-2A8B5D52AEF9}"/>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a:extLst>
            <a:ext uri="{FF2B5EF4-FFF2-40B4-BE49-F238E27FC236}">
              <a16:creationId xmlns:a16="http://schemas.microsoft.com/office/drawing/2014/main" id="{401D077D-0DED-437A-B84C-4EEE492625AF}"/>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445D2D94-3BF3-4628-8F31-40E186A47AAF}"/>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27214</xdr:rowOff>
    </xdr:from>
    <xdr:to>
      <xdr:col>54</xdr:col>
      <xdr:colOff>189865</xdr:colOff>
      <xdr:row>41</xdr:row>
      <xdr:rowOff>101128</xdr:rowOff>
    </xdr:to>
    <xdr:cxnSp macro="">
      <xdr:nvCxnSpPr>
        <xdr:cNvPr id="115" name="直線コネクタ 114">
          <a:extLst>
            <a:ext uri="{FF2B5EF4-FFF2-40B4-BE49-F238E27FC236}">
              <a16:creationId xmlns:a16="http://schemas.microsoft.com/office/drawing/2014/main" id="{DE47CADE-F785-4F5D-AB32-98C23923299B}"/>
            </a:ext>
          </a:extLst>
        </xdr:cNvPr>
        <xdr:cNvCxnSpPr/>
      </xdr:nvCxnSpPr>
      <xdr:spPr>
        <a:xfrm flipV="1">
          <a:off x="10476865" y="5685064"/>
          <a:ext cx="0" cy="1445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104955</xdr:rowOff>
    </xdr:from>
    <xdr:ext cx="469744" cy="259045"/>
    <xdr:sp macro="" textlink="">
      <xdr:nvSpPr>
        <xdr:cNvPr id="116" name="【道路】&#10;一人当たり延長最小値テキスト">
          <a:extLst>
            <a:ext uri="{FF2B5EF4-FFF2-40B4-BE49-F238E27FC236}">
              <a16:creationId xmlns:a16="http://schemas.microsoft.com/office/drawing/2014/main" id="{F08ADB2A-5A12-447A-BC6C-CBDD0AB45D43}"/>
            </a:ext>
          </a:extLst>
        </xdr:cNvPr>
        <xdr:cNvSpPr txBox="1"/>
      </xdr:nvSpPr>
      <xdr:spPr>
        <a:xfrm>
          <a:off x="10515600" y="713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101128</xdr:rowOff>
    </xdr:from>
    <xdr:to>
      <xdr:col>55</xdr:col>
      <xdr:colOff>88900</xdr:colOff>
      <xdr:row>41</xdr:row>
      <xdr:rowOff>101128</xdr:rowOff>
    </xdr:to>
    <xdr:cxnSp macro="">
      <xdr:nvCxnSpPr>
        <xdr:cNvPr id="117" name="直線コネクタ 116">
          <a:extLst>
            <a:ext uri="{FF2B5EF4-FFF2-40B4-BE49-F238E27FC236}">
              <a16:creationId xmlns:a16="http://schemas.microsoft.com/office/drawing/2014/main" id="{E60C6057-136D-445E-8DC1-3CFFEA20DF1B}"/>
            </a:ext>
          </a:extLst>
        </xdr:cNvPr>
        <xdr:cNvCxnSpPr/>
      </xdr:nvCxnSpPr>
      <xdr:spPr>
        <a:xfrm>
          <a:off x="10388600" y="7130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145341</xdr:rowOff>
    </xdr:from>
    <xdr:ext cx="534377" cy="259045"/>
    <xdr:sp macro="" textlink="">
      <xdr:nvSpPr>
        <xdr:cNvPr id="118" name="【道路】&#10;一人当たり延長最大値テキスト">
          <a:extLst>
            <a:ext uri="{FF2B5EF4-FFF2-40B4-BE49-F238E27FC236}">
              <a16:creationId xmlns:a16="http://schemas.microsoft.com/office/drawing/2014/main" id="{7F39CD87-C088-439D-932C-21BE9AA0171F}"/>
            </a:ext>
          </a:extLst>
        </xdr:cNvPr>
        <xdr:cNvSpPr txBox="1"/>
      </xdr:nvSpPr>
      <xdr:spPr>
        <a:xfrm>
          <a:off x="10515600" y="5460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27214</xdr:rowOff>
    </xdr:from>
    <xdr:to>
      <xdr:col>55</xdr:col>
      <xdr:colOff>88900</xdr:colOff>
      <xdr:row>33</xdr:row>
      <xdr:rowOff>27214</xdr:rowOff>
    </xdr:to>
    <xdr:cxnSp macro="">
      <xdr:nvCxnSpPr>
        <xdr:cNvPr id="119" name="直線コネクタ 118">
          <a:extLst>
            <a:ext uri="{FF2B5EF4-FFF2-40B4-BE49-F238E27FC236}">
              <a16:creationId xmlns:a16="http://schemas.microsoft.com/office/drawing/2014/main" id="{33413E3F-5EBE-4049-B802-8ACCCE6A15BB}"/>
            </a:ext>
          </a:extLst>
        </xdr:cNvPr>
        <xdr:cNvCxnSpPr/>
      </xdr:nvCxnSpPr>
      <xdr:spPr>
        <a:xfrm>
          <a:off x="10388600" y="5685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162904</xdr:rowOff>
    </xdr:from>
    <xdr:ext cx="469744" cy="259045"/>
    <xdr:sp macro="" textlink="">
      <xdr:nvSpPr>
        <xdr:cNvPr id="120" name="【道路】&#10;一人当たり延長平均値テキスト">
          <a:extLst>
            <a:ext uri="{FF2B5EF4-FFF2-40B4-BE49-F238E27FC236}">
              <a16:creationId xmlns:a16="http://schemas.microsoft.com/office/drawing/2014/main" id="{B506D860-C1A4-4619-97F9-88BA08B8C3CE}"/>
            </a:ext>
          </a:extLst>
        </xdr:cNvPr>
        <xdr:cNvSpPr txBox="1"/>
      </xdr:nvSpPr>
      <xdr:spPr>
        <a:xfrm>
          <a:off x="10515600" y="63351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140027</xdr:rowOff>
    </xdr:from>
    <xdr:to>
      <xdr:col>55</xdr:col>
      <xdr:colOff>50800</xdr:colOff>
      <xdr:row>38</xdr:row>
      <xdr:rowOff>70177</xdr:rowOff>
    </xdr:to>
    <xdr:sp macro="" textlink="">
      <xdr:nvSpPr>
        <xdr:cNvPr id="121" name="フローチャート: 判断 120">
          <a:extLst>
            <a:ext uri="{FF2B5EF4-FFF2-40B4-BE49-F238E27FC236}">
              <a16:creationId xmlns:a16="http://schemas.microsoft.com/office/drawing/2014/main" id="{E8AAC081-3F80-4803-B903-663A23DE824A}"/>
            </a:ext>
          </a:extLst>
        </xdr:cNvPr>
        <xdr:cNvSpPr/>
      </xdr:nvSpPr>
      <xdr:spPr>
        <a:xfrm>
          <a:off x="10426700" y="6483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150259</xdr:rowOff>
    </xdr:from>
    <xdr:to>
      <xdr:col>50</xdr:col>
      <xdr:colOff>165100</xdr:colOff>
      <xdr:row>38</xdr:row>
      <xdr:rowOff>80409</xdr:rowOff>
    </xdr:to>
    <xdr:sp macro="" textlink="">
      <xdr:nvSpPr>
        <xdr:cNvPr id="122" name="フローチャート: 判断 121">
          <a:extLst>
            <a:ext uri="{FF2B5EF4-FFF2-40B4-BE49-F238E27FC236}">
              <a16:creationId xmlns:a16="http://schemas.microsoft.com/office/drawing/2014/main" id="{39772F9A-1A1D-443F-8B01-8D02B2C94D5E}"/>
            </a:ext>
          </a:extLst>
        </xdr:cNvPr>
        <xdr:cNvSpPr/>
      </xdr:nvSpPr>
      <xdr:spPr>
        <a:xfrm>
          <a:off x="9588500" y="6493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83638</xdr:rowOff>
    </xdr:from>
    <xdr:to>
      <xdr:col>46</xdr:col>
      <xdr:colOff>38100</xdr:colOff>
      <xdr:row>39</xdr:row>
      <xdr:rowOff>13788</xdr:rowOff>
    </xdr:to>
    <xdr:sp macro="" textlink="">
      <xdr:nvSpPr>
        <xdr:cNvPr id="123" name="フローチャート: 判断 122">
          <a:extLst>
            <a:ext uri="{FF2B5EF4-FFF2-40B4-BE49-F238E27FC236}">
              <a16:creationId xmlns:a16="http://schemas.microsoft.com/office/drawing/2014/main" id="{C99C71ED-B123-4D1A-8216-A4653894A89A}"/>
            </a:ext>
          </a:extLst>
        </xdr:cNvPr>
        <xdr:cNvSpPr/>
      </xdr:nvSpPr>
      <xdr:spPr>
        <a:xfrm>
          <a:off x="8699500" y="659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83856</xdr:rowOff>
    </xdr:from>
    <xdr:to>
      <xdr:col>41</xdr:col>
      <xdr:colOff>101600</xdr:colOff>
      <xdr:row>39</xdr:row>
      <xdr:rowOff>14006</xdr:rowOff>
    </xdr:to>
    <xdr:sp macro="" textlink="">
      <xdr:nvSpPr>
        <xdr:cNvPr id="124" name="フローチャート: 判断 123">
          <a:extLst>
            <a:ext uri="{FF2B5EF4-FFF2-40B4-BE49-F238E27FC236}">
              <a16:creationId xmlns:a16="http://schemas.microsoft.com/office/drawing/2014/main" id="{CDB72E39-509C-4E58-9FA9-F023B187A845}"/>
            </a:ext>
          </a:extLst>
        </xdr:cNvPr>
        <xdr:cNvSpPr/>
      </xdr:nvSpPr>
      <xdr:spPr>
        <a:xfrm>
          <a:off x="7810500" y="659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81788</xdr:rowOff>
    </xdr:from>
    <xdr:to>
      <xdr:col>36</xdr:col>
      <xdr:colOff>165100</xdr:colOff>
      <xdr:row>39</xdr:row>
      <xdr:rowOff>11938</xdr:rowOff>
    </xdr:to>
    <xdr:sp macro="" textlink="">
      <xdr:nvSpPr>
        <xdr:cNvPr id="125" name="フローチャート: 判断 124">
          <a:extLst>
            <a:ext uri="{FF2B5EF4-FFF2-40B4-BE49-F238E27FC236}">
              <a16:creationId xmlns:a16="http://schemas.microsoft.com/office/drawing/2014/main" id="{692B92AF-A025-48A6-B9E4-DBB84DD3C387}"/>
            </a:ext>
          </a:extLst>
        </xdr:cNvPr>
        <xdr:cNvSpPr/>
      </xdr:nvSpPr>
      <xdr:spPr>
        <a:xfrm>
          <a:off x="6921500" y="659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821CA00D-A82E-458A-BB23-35FCF0DBA828}"/>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B4C62B73-AF78-4FC7-8B82-CE592C3373BC}"/>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2F8D13BC-CCF1-4618-9747-5649DE499206}"/>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12B110FB-E6D7-40B6-8075-DFD83339880D}"/>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C2C447CB-BF70-4F4C-8CEF-C1198630BAEF}"/>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142748</xdr:rowOff>
    </xdr:from>
    <xdr:to>
      <xdr:col>55</xdr:col>
      <xdr:colOff>50800</xdr:colOff>
      <xdr:row>38</xdr:row>
      <xdr:rowOff>72898</xdr:rowOff>
    </xdr:to>
    <xdr:sp macro="" textlink="">
      <xdr:nvSpPr>
        <xdr:cNvPr id="131" name="楕円 130">
          <a:extLst>
            <a:ext uri="{FF2B5EF4-FFF2-40B4-BE49-F238E27FC236}">
              <a16:creationId xmlns:a16="http://schemas.microsoft.com/office/drawing/2014/main" id="{62BCDB45-A0F3-4A3B-8B0D-32E9BDED1416}"/>
            </a:ext>
          </a:extLst>
        </xdr:cNvPr>
        <xdr:cNvSpPr/>
      </xdr:nvSpPr>
      <xdr:spPr>
        <a:xfrm>
          <a:off x="10426700" y="6486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121175</xdr:rowOff>
    </xdr:from>
    <xdr:ext cx="469744" cy="259045"/>
    <xdr:sp macro="" textlink="">
      <xdr:nvSpPr>
        <xdr:cNvPr id="132" name="【道路】&#10;一人当たり延長該当値テキスト">
          <a:extLst>
            <a:ext uri="{FF2B5EF4-FFF2-40B4-BE49-F238E27FC236}">
              <a16:creationId xmlns:a16="http://schemas.microsoft.com/office/drawing/2014/main" id="{3FBEE784-2DF4-4C0E-80BD-2ED7BBBC3C9B}"/>
            </a:ext>
          </a:extLst>
        </xdr:cNvPr>
        <xdr:cNvSpPr txBox="1"/>
      </xdr:nvSpPr>
      <xdr:spPr>
        <a:xfrm>
          <a:off x="10515600" y="6464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158859</xdr:rowOff>
    </xdr:from>
    <xdr:to>
      <xdr:col>50</xdr:col>
      <xdr:colOff>165100</xdr:colOff>
      <xdr:row>38</xdr:row>
      <xdr:rowOff>89009</xdr:rowOff>
    </xdr:to>
    <xdr:sp macro="" textlink="">
      <xdr:nvSpPr>
        <xdr:cNvPr id="133" name="楕円 132">
          <a:extLst>
            <a:ext uri="{FF2B5EF4-FFF2-40B4-BE49-F238E27FC236}">
              <a16:creationId xmlns:a16="http://schemas.microsoft.com/office/drawing/2014/main" id="{882BE2CE-3194-4E59-A790-630DF683F117}"/>
            </a:ext>
          </a:extLst>
        </xdr:cNvPr>
        <xdr:cNvSpPr/>
      </xdr:nvSpPr>
      <xdr:spPr>
        <a:xfrm>
          <a:off x="9588500" y="650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22098</xdr:rowOff>
    </xdr:from>
    <xdr:to>
      <xdr:col>55</xdr:col>
      <xdr:colOff>0</xdr:colOff>
      <xdr:row>38</xdr:row>
      <xdr:rowOff>38209</xdr:rowOff>
    </xdr:to>
    <xdr:cxnSp macro="">
      <xdr:nvCxnSpPr>
        <xdr:cNvPr id="134" name="直線コネクタ 133">
          <a:extLst>
            <a:ext uri="{FF2B5EF4-FFF2-40B4-BE49-F238E27FC236}">
              <a16:creationId xmlns:a16="http://schemas.microsoft.com/office/drawing/2014/main" id="{5BCAB5FE-9011-40A6-BC5E-9321AABA0C51}"/>
            </a:ext>
          </a:extLst>
        </xdr:cNvPr>
        <xdr:cNvCxnSpPr/>
      </xdr:nvCxnSpPr>
      <xdr:spPr>
        <a:xfrm flipV="1">
          <a:off x="9639300" y="6537198"/>
          <a:ext cx="838200" cy="16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3084</xdr:rowOff>
    </xdr:from>
    <xdr:to>
      <xdr:col>46</xdr:col>
      <xdr:colOff>38100</xdr:colOff>
      <xdr:row>38</xdr:row>
      <xdr:rowOff>104684</xdr:rowOff>
    </xdr:to>
    <xdr:sp macro="" textlink="">
      <xdr:nvSpPr>
        <xdr:cNvPr id="135" name="楕円 134">
          <a:extLst>
            <a:ext uri="{FF2B5EF4-FFF2-40B4-BE49-F238E27FC236}">
              <a16:creationId xmlns:a16="http://schemas.microsoft.com/office/drawing/2014/main" id="{EA70DE03-1D4C-406F-81B3-6494F5AC3B4D}"/>
            </a:ext>
          </a:extLst>
        </xdr:cNvPr>
        <xdr:cNvSpPr/>
      </xdr:nvSpPr>
      <xdr:spPr>
        <a:xfrm>
          <a:off x="8699500" y="651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38209</xdr:rowOff>
    </xdr:from>
    <xdr:to>
      <xdr:col>50</xdr:col>
      <xdr:colOff>114300</xdr:colOff>
      <xdr:row>38</xdr:row>
      <xdr:rowOff>53884</xdr:rowOff>
    </xdr:to>
    <xdr:cxnSp macro="">
      <xdr:nvCxnSpPr>
        <xdr:cNvPr id="136" name="直線コネクタ 135">
          <a:extLst>
            <a:ext uri="{FF2B5EF4-FFF2-40B4-BE49-F238E27FC236}">
              <a16:creationId xmlns:a16="http://schemas.microsoft.com/office/drawing/2014/main" id="{EA85438D-7FF9-4257-B65F-F8C13AC08B49}"/>
            </a:ext>
          </a:extLst>
        </xdr:cNvPr>
        <xdr:cNvCxnSpPr/>
      </xdr:nvCxnSpPr>
      <xdr:spPr>
        <a:xfrm flipV="1">
          <a:off x="8750300" y="6553309"/>
          <a:ext cx="889000" cy="15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15494</xdr:rowOff>
    </xdr:from>
    <xdr:to>
      <xdr:col>41</xdr:col>
      <xdr:colOff>101600</xdr:colOff>
      <xdr:row>38</xdr:row>
      <xdr:rowOff>117094</xdr:rowOff>
    </xdr:to>
    <xdr:sp macro="" textlink="">
      <xdr:nvSpPr>
        <xdr:cNvPr id="137" name="楕円 136">
          <a:extLst>
            <a:ext uri="{FF2B5EF4-FFF2-40B4-BE49-F238E27FC236}">
              <a16:creationId xmlns:a16="http://schemas.microsoft.com/office/drawing/2014/main" id="{7A6D6E33-858D-4D6D-BFE3-2C111B4DE7C0}"/>
            </a:ext>
          </a:extLst>
        </xdr:cNvPr>
        <xdr:cNvSpPr/>
      </xdr:nvSpPr>
      <xdr:spPr>
        <a:xfrm>
          <a:off x="7810500" y="653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53884</xdr:rowOff>
    </xdr:from>
    <xdr:to>
      <xdr:col>45</xdr:col>
      <xdr:colOff>177800</xdr:colOff>
      <xdr:row>38</xdr:row>
      <xdr:rowOff>66294</xdr:rowOff>
    </xdr:to>
    <xdr:cxnSp macro="">
      <xdr:nvCxnSpPr>
        <xdr:cNvPr id="138" name="直線コネクタ 137">
          <a:extLst>
            <a:ext uri="{FF2B5EF4-FFF2-40B4-BE49-F238E27FC236}">
              <a16:creationId xmlns:a16="http://schemas.microsoft.com/office/drawing/2014/main" id="{D911BCC3-A975-4EF1-A1AF-F92AABA21652}"/>
            </a:ext>
          </a:extLst>
        </xdr:cNvPr>
        <xdr:cNvCxnSpPr/>
      </xdr:nvCxnSpPr>
      <xdr:spPr>
        <a:xfrm flipV="1">
          <a:off x="7861300" y="6568984"/>
          <a:ext cx="889000" cy="1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25291</xdr:rowOff>
    </xdr:from>
    <xdr:to>
      <xdr:col>36</xdr:col>
      <xdr:colOff>165100</xdr:colOff>
      <xdr:row>38</xdr:row>
      <xdr:rowOff>126891</xdr:rowOff>
    </xdr:to>
    <xdr:sp macro="" textlink="">
      <xdr:nvSpPr>
        <xdr:cNvPr id="139" name="楕円 138">
          <a:extLst>
            <a:ext uri="{FF2B5EF4-FFF2-40B4-BE49-F238E27FC236}">
              <a16:creationId xmlns:a16="http://schemas.microsoft.com/office/drawing/2014/main" id="{24DBC8E5-A90B-43CD-BDC6-199C1DB03484}"/>
            </a:ext>
          </a:extLst>
        </xdr:cNvPr>
        <xdr:cNvSpPr/>
      </xdr:nvSpPr>
      <xdr:spPr>
        <a:xfrm>
          <a:off x="6921500" y="6540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66294</xdr:rowOff>
    </xdr:from>
    <xdr:to>
      <xdr:col>41</xdr:col>
      <xdr:colOff>50800</xdr:colOff>
      <xdr:row>38</xdr:row>
      <xdr:rowOff>76091</xdr:rowOff>
    </xdr:to>
    <xdr:cxnSp macro="">
      <xdr:nvCxnSpPr>
        <xdr:cNvPr id="140" name="直線コネクタ 139">
          <a:extLst>
            <a:ext uri="{FF2B5EF4-FFF2-40B4-BE49-F238E27FC236}">
              <a16:creationId xmlns:a16="http://schemas.microsoft.com/office/drawing/2014/main" id="{CD376997-07FC-42A7-AF73-284E0B466AD4}"/>
            </a:ext>
          </a:extLst>
        </xdr:cNvPr>
        <xdr:cNvCxnSpPr/>
      </xdr:nvCxnSpPr>
      <xdr:spPr>
        <a:xfrm flipV="1">
          <a:off x="6972300" y="6581394"/>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96936</xdr:rowOff>
    </xdr:from>
    <xdr:ext cx="469744" cy="259045"/>
    <xdr:sp macro="" textlink="">
      <xdr:nvSpPr>
        <xdr:cNvPr id="141" name="n_1aveValue【道路】&#10;一人当たり延長">
          <a:extLst>
            <a:ext uri="{FF2B5EF4-FFF2-40B4-BE49-F238E27FC236}">
              <a16:creationId xmlns:a16="http://schemas.microsoft.com/office/drawing/2014/main" id="{1F5B543A-F736-474B-88EF-C439186D037A}"/>
            </a:ext>
          </a:extLst>
        </xdr:cNvPr>
        <xdr:cNvSpPr txBox="1"/>
      </xdr:nvSpPr>
      <xdr:spPr>
        <a:xfrm>
          <a:off x="9391727" y="626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4915</xdr:rowOff>
    </xdr:from>
    <xdr:ext cx="469744" cy="259045"/>
    <xdr:sp macro="" textlink="">
      <xdr:nvSpPr>
        <xdr:cNvPr id="142" name="n_2aveValue【道路】&#10;一人当たり延長">
          <a:extLst>
            <a:ext uri="{FF2B5EF4-FFF2-40B4-BE49-F238E27FC236}">
              <a16:creationId xmlns:a16="http://schemas.microsoft.com/office/drawing/2014/main" id="{B5E1CE2E-B7B3-4832-840F-F10E4CE5A777}"/>
            </a:ext>
          </a:extLst>
        </xdr:cNvPr>
        <xdr:cNvSpPr txBox="1"/>
      </xdr:nvSpPr>
      <xdr:spPr>
        <a:xfrm>
          <a:off x="8515427" y="6691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5133</xdr:rowOff>
    </xdr:from>
    <xdr:ext cx="469744" cy="259045"/>
    <xdr:sp macro="" textlink="">
      <xdr:nvSpPr>
        <xdr:cNvPr id="143" name="n_3aveValue【道路】&#10;一人当たり延長">
          <a:extLst>
            <a:ext uri="{FF2B5EF4-FFF2-40B4-BE49-F238E27FC236}">
              <a16:creationId xmlns:a16="http://schemas.microsoft.com/office/drawing/2014/main" id="{B46FD47F-3EF8-40DD-A5C3-57C429393C8A}"/>
            </a:ext>
          </a:extLst>
        </xdr:cNvPr>
        <xdr:cNvSpPr txBox="1"/>
      </xdr:nvSpPr>
      <xdr:spPr>
        <a:xfrm>
          <a:off x="7626427" y="6691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3065</xdr:rowOff>
    </xdr:from>
    <xdr:ext cx="469744" cy="259045"/>
    <xdr:sp macro="" textlink="">
      <xdr:nvSpPr>
        <xdr:cNvPr id="144" name="n_4aveValue【道路】&#10;一人当たり延長">
          <a:extLst>
            <a:ext uri="{FF2B5EF4-FFF2-40B4-BE49-F238E27FC236}">
              <a16:creationId xmlns:a16="http://schemas.microsoft.com/office/drawing/2014/main" id="{2A6CE0EC-ED93-4FFF-8781-B514FEC4E63A}"/>
            </a:ext>
          </a:extLst>
        </xdr:cNvPr>
        <xdr:cNvSpPr txBox="1"/>
      </xdr:nvSpPr>
      <xdr:spPr>
        <a:xfrm>
          <a:off x="6737427" y="6689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80136</xdr:rowOff>
    </xdr:from>
    <xdr:ext cx="469744" cy="259045"/>
    <xdr:sp macro="" textlink="">
      <xdr:nvSpPr>
        <xdr:cNvPr id="145" name="n_1mainValue【道路】&#10;一人当たり延長">
          <a:extLst>
            <a:ext uri="{FF2B5EF4-FFF2-40B4-BE49-F238E27FC236}">
              <a16:creationId xmlns:a16="http://schemas.microsoft.com/office/drawing/2014/main" id="{0094AD33-85BD-4500-B6DF-EB72C4E9540D}"/>
            </a:ext>
          </a:extLst>
        </xdr:cNvPr>
        <xdr:cNvSpPr txBox="1"/>
      </xdr:nvSpPr>
      <xdr:spPr>
        <a:xfrm>
          <a:off x="9391727" y="6595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121211</xdr:rowOff>
    </xdr:from>
    <xdr:ext cx="469744" cy="259045"/>
    <xdr:sp macro="" textlink="">
      <xdr:nvSpPr>
        <xdr:cNvPr id="146" name="n_2mainValue【道路】&#10;一人当たり延長">
          <a:extLst>
            <a:ext uri="{FF2B5EF4-FFF2-40B4-BE49-F238E27FC236}">
              <a16:creationId xmlns:a16="http://schemas.microsoft.com/office/drawing/2014/main" id="{93C708B7-612A-42F9-82C8-8C0C288F95E3}"/>
            </a:ext>
          </a:extLst>
        </xdr:cNvPr>
        <xdr:cNvSpPr txBox="1"/>
      </xdr:nvSpPr>
      <xdr:spPr>
        <a:xfrm>
          <a:off x="8515427" y="6293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133621</xdr:rowOff>
    </xdr:from>
    <xdr:ext cx="469744" cy="259045"/>
    <xdr:sp macro="" textlink="">
      <xdr:nvSpPr>
        <xdr:cNvPr id="147" name="n_3mainValue【道路】&#10;一人当たり延長">
          <a:extLst>
            <a:ext uri="{FF2B5EF4-FFF2-40B4-BE49-F238E27FC236}">
              <a16:creationId xmlns:a16="http://schemas.microsoft.com/office/drawing/2014/main" id="{5171D1EF-2DF1-4C90-8532-4165E9851B9F}"/>
            </a:ext>
          </a:extLst>
        </xdr:cNvPr>
        <xdr:cNvSpPr txBox="1"/>
      </xdr:nvSpPr>
      <xdr:spPr>
        <a:xfrm>
          <a:off x="7626427" y="6305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143418</xdr:rowOff>
    </xdr:from>
    <xdr:ext cx="469744" cy="259045"/>
    <xdr:sp macro="" textlink="">
      <xdr:nvSpPr>
        <xdr:cNvPr id="148" name="n_4mainValue【道路】&#10;一人当たり延長">
          <a:extLst>
            <a:ext uri="{FF2B5EF4-FFF2-40B4-BE49-F238E27FC236}">
              <a16:creationId xmlns:a16="http://schemas.microsoft.com/office/drawing/2014/main" id="{914FFBFC-6C0E-47D1-BB6D-B248E3A034B3}"/>
            </a:ext>
          </a:extLst>
        </xdr:cNvPr>
        <xdr:cNvSpPr txBox="1"/>
      </xdr:nvSpPr>
      <xdr:spPr>
        <a:xfrm>
          <a:off x="6737427" y="6315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2C3C0F80-A92E-427E-A002-92DAB9EBB3E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F43FE15-A36B-482C-A042-FD9139E8ADC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C460F9A2-B960-4A51-9400-2C4D038411B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13D4D033-55BA-426F-BFB3-F64288C0F155}"/>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888664CA-82B2-4422-95A9-3B97B667D169}"/>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2B38F503-4EE6-4EB4-8B24-724CAFDC7FDF}"/>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962BB21D-EC39-4832-96A5-36C54627BE3D}"/>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8A89CBB-3A10-49C8-917D-04314D1B625F}"/>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91E7A13B-925C-403A-A126-B92A4C4EF55C}"/>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64DBCE61-F53B-4E50-AB68-9BF8E7442B2B}"/>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9" name="テキスト ボックス 158">
          <a:extLst>
            <a:ext uri="{FF2B5EF4-FFF2-40B4-BE49-F238E27FC236}">
              <a16:creationId xmlns:a16="http://schemas.microsoft.com/office/drawing/2014/main" id="{9DF202A9-ECCE-49E9-902D-E511F70643B2}"/>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379445AA-B256-459B-B2EA-0EA81BD76553}"/>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1" name="テキスト ボックス 160">
          <a:extLst>
            <a:ext uri="{FF2B5EF4-FFF2-40B4-BE49-F238E27FC236}">
              <a16:creationId xmlns:a16="http://schemas.microsoft.com/office/drawing/2014/main" id="{6874A93B-8B65-4357-ADA0-59F88A9223B2}"/>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59A4C570-8A75-4E02-81B9-F90D488F0C3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694E0A68-C5A3-4A73-BBEC-984D24C8DA98}"/>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918A7594-AF33-4015-89EE-6EB9C1D45443}"/>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837E3126-8BEF-4A0C-98C3-F42C4B528423}"/>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87B3309F-BA3B-4349-B6F9-8FE2AC70EE6F}"/>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ED2D4B2A-BF12-410A-9B68-16F6D821A9CA}"/>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BA3226A3-0BD1-46D0-AB15-B06C16E9C049}"/>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EAC42268-0274-4D17-8BF3-27AE4ACAD513}"/>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1A40E7AE-B605-448A-85DC-AAB20124927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1" name="テキスト ボックス 170">
          <a:extLst>
            <a:ext uri="{FF2B5EF4-FFF2-40B4-BE49-F238E27FC236}">
              <a16:creationId xmlns:a16="http://schemas.microsoft.com/office/drawing/2014/main" id="{7B1E383F-B218-4F8C-981F-E8E6EB2499DB}"/>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7DC0D09-9754-4833-AB84-507CE22AF85B}"/>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160020</xdr:rowOff>
    </xdr:from>
    <xdr:to>
      <xdr:col>24</xdr:col>
      <xdr:colOff>62865</xdr:colOff>
      <xdr:row>64</xdr:row>
      <xdr:rowOff>76200</xdr:rowOff>
    </xdr:to>
    <xdr:cxnSp macro="">
      <xdr:nvCxnSpPr>
        <xdr:cNvPr id="173" name="直線コネクタ 172">
          <a:extLst>
            <a:ext uri="{FF2B5EF4-FFF2-40B4-BE49-F238E27FC236}">
              <a16:creationId xmlns:a16="http://schemas.microsoft.com/office/drawing/2014/main" id="{FF2CB5D3-CD37-4C5B-8068-FFDC7FFC8C65}"/>
            </a:ext>
          </a:extLst>
        </xdr:cNvPr>
        <xdr:cNvCxnSpPr/>
      </xdr:nvCxnSpPr>
      <xdr:spPr>
        <a:xfrm flipV="1">
          <a:off x="4634865" y="976122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4F1787BD-F4DC-44B4-9108-89BCFFD924E0}"/>
            </a:ext>
          </a:extLst>
        </xdr:cNvPr>
        <xdr:cNvSpPr txBox="1"/>
      </xdr:nvSpPr>
      <xdr:spPr>
        <a:xfrm>
          <a:off x="4673600" y="1105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a:extLst>
            <a:ext uri="{FF2B5EF4-FFF2-40B4-BE49-F238E27FC236}">
              <a16:creationId xmlns:a16="http://schemas.microsoft.com/office/drawing/2014/main" id="{D3407E42-1576-4F40-BB06-01DF4B02EFA8}"/>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106697</xdr:rowOff>
    </xdr:from>
    <xdr:ext cx="405111" cy="259045"/>
    <xdr:sp macro="" textlink="">
      <xdr:nvSpPr>
        <xdr:cNvPr id="176" name="【橋りょう・トンネル】&#10;有形固定資産減価償却率最大値テキスト">
          <a:extLst>
            <a:ext uri="{FF2B5EF4-FFF2-40B4-BE49-F238E27FC236}">
              <a16:creationId xmlns:a16="http://schemas.microsoft.com/office/drawing/2014/main" id="{FE770F94-CE3A-4B97-8169-4F17A292389F}"/>
            </a:ext>
          </a:extLst>
        </xdr:cNvPr>
        <xdr:cNvSpPr txBox="1"/>
      </xdr:nvSpPr>
      <xdr:spPr>
        <a:xfrm>
          <a:off x="4673600" y="953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160020</xdr:rowOff>
    </xdr:from>
    <xdr:to>
      <xdr:col>24</xdr:col>
      <xdr:colOff>152400</xdr:colOff>
      <xdr:row>56</xdr:row>
      <xdr:rowOff>160020</xdr:rowOff>
    </xdr:to>
    <xdr:cxnSp macro="">
      <xdr:nvCxnSpPr>
        <xdr:cNvPr id="177" name="直線コネクタ 176">
          <a:extLst>
            <a:ext uri="{FF2B5EF4-FFF2-40B4-BE49-F238E27FC236}">
              <a16:creationId xmlns:a16="http://schemas.microsoft.com/office/drawing/2014/main" id="{B58A9397-D55D-4ED9-A7EE-6D7485921C69}"/>
            </a:ext>
          </a:extLst>
        </xdr:cNvPr>
        <xdr:cNvCxnSpPr/>
      </xdr:nvCxnSpPr>
      <xdr:spPr>
        <a:xfrm>
          <a:off x="4546600" y="976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154957</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6C9FCC35-CFEF-4F6D-999D-CFA8C34CE7A7}"/>
            </a:ext>
          </a:extLst>
        </xdr:cNvPr>
        <xdr:cNvSpPr txBox="1"/>
      </xdr:nvSpPr>
      <xdr:spPr>
        <a:xfrm>
          <a:off x="4673600" y="10270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79" name="フローチャート: 判断 178">
          <a:extLst>
            <a:ext uri="{FF2B5EF4-FFF2-40B4-BE49-F238E27FC236}">
              <a16:creationId xmlns:a16="http://schemas.microsoft.com/office/drawing/2014/main" id="{50F857B1-93F4-47A6-8C56-98F4E264A344}"/>
            </a:ext>
          </a:extLst>
        </xdr:cNvPr>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86360</xdr:rowOff>
    </xdr:from>
    <xdr:to>
      <xdr:col>20</xdr:col>
      <xdr:colOff>38100</xdr:colOff>
      <xdr:row>61</xdr:row>
      <xdr:rowOff>16510</xdr:rowOff>
    </xdr:to>
    <xdr:sp macro="" textlink="">
      <xdr:nvSpPr>
        <xdr:cNvPr id="180" name="フローチャート: 判断 179">
          <a:extLst>
            <a:ext uri="{FF2B5EF4-FFF2-40B4-BE49-F238E27FC236}">
              <a16:creationId xmlns:a16="http://schemas.microsoft.com/office/drawing/2014/main" id="{4E205F7D-B137-4595-AEE2-0D2592EE2533}"/>
            </a:ext>
          </a:extLst>
        </xdr:cNvPr>
        <xdr:cNvSpPr/>
      </xdr:nvSpPr>
      <xdr:spPr>
        <a:xfrm>
          <a:off x="3746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29210</xdr:rowOff>
    </xdr:from>
    <xdr:to>
      <xdr:col>15</xdr:col>
      <xdr:colOff>101600</xdr:colOff>
      <xdr:row>60</xdr:row>
      <xdr:rowOff>130810</xdr:rowOff>
    </xdr:to>
    <xdr:sp macro="" textlink="">
      <xdr:nvSpPr>
        <xdr:cNvPr id="181" name="フローチャート: 判断 180">
          <a:extLst>
            <a:ext uri="{FF2B5EF4-FFF2-40B4-BE49-F238E27FC236}">
              <a16:creationId xmlns:a16="http://schemas.microsoft.com/office/drawing/2014/main" id="{368A31FE-6F9B-4669-9411-8ADAE688243F}"/>
            </a:ext>
          </a:extLst>
        </xdr:cNvPr>
        <xdr:cNvSpPr/>
      </xdr:nvSpPr>
      <xdr:spPr>
        <a:xfrm>
          <a:off x="2857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36830</xdr:rowOff>
    </xdr:from>
    <xdr:to>
      <xdr:col>10</xdr:col>
      <xdr:colOff>165100</xdr:colOff>
      <xdr:row>60</xdr:row>
      <xdr:rowOff>138430</xdr:rowOff>
    </xdr:to>
    <xdr:sp macro="" textlink="">
      <xdr:nvSpPr>
        <xdr:cNvPr id="182" name="フローチャート: 判断 181">
          <a:extLst>
            <a:ext uri="{FF2B5EF4-FFF2-40B4-BE49-F238E27FC236}">
              <a16:creationId xmlns:a16="http://schemas.microsoft.com/office/drawing/2014/main" id="{A0352BC9-E326-4282-BEB4-C7C2C6865142}"/>
            </a:ext>
          </a:extLst>
        </xdr:cNvPr>
        <xdr:cNvSpPr/>
      </xdr:nvSpPr>
      <xdr:spPr>
        <a:xfrm>
          <a:off x="1968500" y="1032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109220</xdr:rowOff>
    </xdr:from>
    <xdr:to>
      <xdr:col>6</xdr:col>
      <xdr:colOff>38100</xdr:colOff>
      <xdr:row>60</xdr:row>
      <xdr:rowOff>39370</xdr:rowOff>
    </xdr:to>
    <xdr:sp macro="" textlink="">
      <xdr:nvSpPr>
        <xdr:cNvPr id="183" name="フローチャート: 判断 182">
          <a:extLst>
            <a:ext uri="{FF2B5EF4-FFF2-40B4-BE49-F238E27FC236}">
              <a16:creationId xmlns:a16="http://schemas.microsoft.com/office/drawing/2014/main" id="{ECC1E928-6D21-4BD5-A2BE-056FBDD6FDD9}"/>
            </a:ext>
          </a:extLst>
        </xdr:cNvPr>
        <xdr:cNvSpPr/>
      </xdr:nvSpPr>
      <xdr:spPr>
        <a:xfrm>
          <a:off x="10795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16E42A6A-7FB4-4B38-826E-B54BF6EDA4F7}"/>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EC21BD8B-DEA2-49FD-8986-16EE8E0D71BD}"/>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F3CC874E-42FC-4D91-A875-44ECD7D9F95E}"/>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E09E99E2-7D24-4953-833E-29790FFBE206}"/>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DD214829-CE6E-4C43-9281-62B7EBCAB93E}"/>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63500</xdr:rowOff>
    </xdr:from>
    <xdr:to>
      <xdr:col>24</xdr:col>
      <xdr:colOff>114300</xdr:colOff>
      <xdr:row>61</xdr:row>
      <xdr:rowOff>165100</xdr:rowOff>
    </xdr:to>
    <xdr:sp macro="" textlink="">
      <xdr:nvSpPr>
        <xdr:cNvPr id="189" name="楕円 188">
          <a:extLst>
            <a:ext uri="{FF2B5EF4-FFF2-40B4-BE49-F238E27FC236}">
              <a16:creationId xmlns:a16="http://schemas.microsoft.com/office/drawing/2014/main" id="{A269840F-E60C-4360-9081-18EFEE1467C5}"/>
            </a:ext>
          </a:extLst>
        </xdr:cNvPr>
        <xdr:cNvSpPr/>
      </xdr:nvSpPr>
      <xdr:spPr>
        <a:xfrm>
          <a:off x="45847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41927</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3CC79224-7654-4839-AD19-18C8CD2D668C}"/>
            </a:ext>
          </a:extLst>
        </xdr:cNvPr>
        <xdr:cNvSpPr txBox="1"/>
      </xdr:nvSpPr>
      <xdr:spPr>
        <a:xfrm>
          <a:off x="4673600"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13970</xdr:rowOff>
    </xdr:from>
    <xdr:to>
      <xdr:col>20</xdr:col>
      <xdr:colOff>38100</xdr:colOff>
      <xdr:row>61</xdr:row>
      <xdr:rowOff>115570</xdr:rowOff>
    </xdr:to>
    <xdr:sp macro="" textlink="">
      <xdr:nvSpPr>
        <xdr:cNvPr id="191" name="楕円 190">
          <a:extLst>
            <a:ext uri="{FF2B5EF4-FFF2-40B4-BE49-F238E27FC236}">
              <a16:creationId xmlns:a16="http://schemas.microsoft.com/office/drawing/2014/main" id="{7E45BA56-D762-4C92-9027-A5451A5DBD4F}"/>
            </a:ext>
          </a:extLst>
        </xdr:cNvPr>
        <xdr:cNvSpPr/>
      </xdr:nvSpPr>
      <xdr:spPr>
        <a:xfrm>
          <a:off x="3746500" y="1047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64770</xdr:rowOff>
    </xdr:from>
    <xdr:to>
      <xdr:col>24</xdr:col>
      <xdr:colOff>63500</xdr:colOff>
      <xdr:row>61</xdr:row>
      <xdr:rowOff>114300</xdr:rowOff>
    </xdr:to>
    <xdr:cxnSp macro="">
      <xdr:nvCxnSpPr>
        <xdr:cNvPr id="192" name="直線コネクタ 191">
          <a:extLst>
            <a:ext uri="{FF2B5EF4-FFF2-40B4-BE49-F238E27FC236}">
              <a16:creationId xmlns:a16="http://schemas.microsoft.com/office/drawing/2014/main" id="{77EBFBB9-E058-42B5-87F3-C926A6C7A6C8}"/>
            </a:ext>
          </a:extLst>
        </xdr:cNvPr>
        <xdr:cNvCxnSpPr/>
      </xdr:nvCxnSpPr>
      <xdr:spPr>
        <a:xfrm>
          <a:off x="3797300" y="1052322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147320</xdr:rowOff>
    </xdr:from>
    <xdr:to>
      <xdr:col>15</xdr:col>
      <xdr:colOff>101600</xdr:colOff>
      <xdr:row>61</xdr:row>
      <xdr:rowOff>77470</xdr:rowOff>
    </xdr:to>
    <xdr:sp macro="" textlink="">
      <xdr:nvSpPr>
        <xdr:cNvPr id="193" name="楕円 192">
          <a:extLst>
            <a:ext uri="{FF2B5EF4-FFF2-40B4-BE49-F238E27FC236}">
              <a16:creationId xmlns:a16="http://schemas.microsoft.com/office/drawing/2014/main" id="{993DDCEB-7DA6-406A-9F26-8AA4A93F2165}"/>
            </a:ext>
          </a:extLst>
        </xdr:cNvPr>
        <xdr:cNvSpPr/>
      </xdr:nvSpPr>
      <xdr:spPr>
        <a:xfrm>
          <a:off x="2857500" y="1043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26670</xdr:rowOff>
    </xdr:from>
    <xdr:to>
      <xdr:col>19</xdr:col>
      <xdr:colOff>177800</xdr:colOff>
      <xdr:row>61</xdr:row>
      <xdr:rowOff>64770</xdr:rowOff>
    </xdr:to>
    <xdr:cxnSp macro="">
      <xdr:nvCxnSpPr>
        <xdr:cNvPr id="194" name="直線コネクタ 193">
          <a:extLst>
            <a:ext uri="{FF2B5EF4-FFF2-40B4-BE49-F238E27FC236}">
              <a16:creationId xmlns:a16="http://schemas.microsoft.com/office/drawing/2014/main" id="{C555D6DC-DC99-4940-B98A-199465B84F84}"/>
            </a:ext>
          </a:extLst>
        </xdr:cNvPr>
        <xdr:cNvCxnSpPr/>
      </xdr:nvCxnSpPr>
      <xdr:spPr>
        <a:xfrm>
          <a:off x="2908300" y="104851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113030</xdr:rowOff>
    </xdr:from>
    <xdr:to>
      <xdr:col>10</xdr:col>
      <xdr:colOff>165100</xdr:colOff>
      <xdr:row>61</xdr:row>
      <xdr:rowOff>43180</xdr:rowOff>
    </xdr:to>
    <xdr:sp macro="" textlink="">
      <xdr:nvSpPr>
        <xdr:cNvPr id="195" name="楕円 194">
          <a:extLst>
            <a:ext uri="{FF2B5EF4-FFF2-40B4-BE49-F238E27FC236}">
              <a16:creationId xmlns:a16="http://schemas.microsoft.com/office/drawing/2014/main" id="{5B175611-1BD9-43C3-B4C2-82995589AAE2}"/>
            </a:ext>
          </a:extLst>
        </xdr:cNvPr>
        <xdr:cNvSpPr/>
      </xdr:nvSpPr>
      <xdr:spPr>
        <a:xfrm>
          <a:off x="1968500" y="1040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163830</xdr:rowOff>
    </xdr:from>
    <xdr:to>
      <xdr:col>15</xdr:col>
      <xdr:colOff>50800</xdr:colOff>
      <xdr:row>61</xdr:row>
      <xdr:rowOff>26670</xdr:rowOff>
    </xdr:to>
    <xdr:cxnSp macro="">
      <xdr:nvCxnSpPr>
        <xdr:cNvPr id="196" name="直線コネクタ 195">
          <a:extLst>
            <a:ext uri="{FF2B5EF4-FFF2-40B4-BE49-F238E27FC236}">
              <a16:creationId xmlns:a16="http://schemas.microsoft.com/office/drawing/2014/main" id="{E12E0AF1-BBEB-4AEF-BE37-E8D1884212EF}"/>
            </a:ext>
          </a:extLst>
        </xdr:cNvPr>
        <xdr:cNvCxnSpPr/>
      </xdr:nvCxnSpPr>
      <xdr:spPr>
        <a:xfrm>
          <a:off x="2019300" y="104508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78740</xdr:rowOff>
    </xdr:from>
    <xdr:to>
      <xdr:col>6</xdr:col>
      <xdr:colOff>38100</xdr:colOff>
      <xdr:row>61</xdr:row>
      <xdr:rowOff>8890</xdr:rowOff>
    </xdr:to>
    <xdr:sp macro="" textlink="">
      <xdr:nvSpPr>
        <xdr:cNvPr id="197" name="楕円 196">
          <a:extLst>
            <a:ext uri="{FF2B5EF4-FFF2-40B4-BE49-F238E27FC236}">
              <a16:creationId xmlns:a16="http://schemas.microsoft.com/office/drawing/2014/main" id="{4F93F36D-9551-4BD1-B819-3287D9A6B055}"/>
            </a:ext>
          </a:extLst>
        </xdr:cNvPr>
        <xdr:cNvSpPr/>
      </xdr:nvSpPr>
      <xdr:spPr>
        <a:xfrm>
          <a:off x="1079500" y="1036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129540</xdr:rowOff>
    </xdr:from>
    <xdr:to>
      <xdr:col>10</xdr:col>
      <xdr:colOff>114300</xdr:colOff>
      <xdr:row>60</xdr:row>
      <xdr:rowOff>163830</xdr:rowOff>
    </xdr:to>
    <xdr:cxnSp macro="">
      <xdr:nvCxnSpPr>
        <xdr:cNvPr id="198" name="直線コネクタ 197">
          <a:extLst>
            <a:ext uri="{FF2B5EF4-FFF2-40B4-BE49-F238E27FC236}">
              <a16:creationId xmlns:a16="http://schemas.microsoft.com/office/drawing/2014/main" id="{571B7BBC-804A-4E91-BBA9-5FA9EB2BEA94}"/>
            </a:ext>
          </a:extLst>
        </xdr:cNvPr>
        <xdr:cNvCxnSpPr/>
      </xdr:nvCxnSpPr>
      <xdr:spPr>
        <a:xfrm>
          <a:off x="1130300" y="1041654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33037</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1EBB7C68-5692-42FD-A758-49238ED66E1C}"/>
            </a:ext>
          </a:extLst>
        </xdr:cNvPr>
        <xdr:cNvSpPr txBox="1"/>
      </xdr:nvSpPr>
      <xdr:spPr>
        <a:xfrm>
          <a:off x="3582044" y="1014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147337</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36CA6D3C-D9F7-4178-A33D-04B53FB95FD7}"/>
            </a:ext>
          </a:extLst>
        </xdr:cNvPr>
        <xdr:cNvSpPr txBox="1"/>
      </xdr:nvSpPr>
      <xdr:spPr>
        <a:xfrm>
          <a:off x="27057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154957</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17072B97-B0C2-473F-A404-0D68217F3DE6}"/>
            </a:ext>
          </a:extLst>
        </xdr:cNvPr>
        <xdr:cNvSpPr txBox="1"/>
      </xdr:nvSpPr>
      <xdr:spPr>
        <a:xfrm>
          <a:off x="1816744" y="1009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55897</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45C0994-25B6-4387-BAE4-B78F48D2B640}"/>
            </a:ext>
          </a:extLst>
        </xdr:cNvPr>
        <xdr:cNvSpPr txBox="1"/>
      </xdr:nvSpPr>
      <xdr:spPr>
        <a:xfrm>
          <a:off x="9277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106697</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8CA79D92-0FE4-4DBF-8950-9457F2AA32EF}"/>
            </a:ext>
          </a:extLst>
        </xdr:cNvPr>
        <xdr:cNvSpPr txBox="1"/>
      </xdr:nvSpPr>
      <xdr:spPr>
        <a:xfrm>
          <a:off x="3582044" y="1056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68597</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296A4564-CDB8-43A8-AAEE-8D7C20324023}"/>
            </a:ext>
          </a:extLst>
        </xdr:cNvPr>
        <xdr:cNvSpPr txBox="1"/>
      </xdr:nvSpPr>
      <xdr:spPr>
        <a:xfrm>
          <a:off x="2705744" y="1052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34307</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8D15718C-16ED-4075-8F43-A4C484CA7E15}"/>
            </a:ext>
          </a:extLst>
        </xdr:cNvPr>
        <xdr:cNvSpPr txBox="1"/>
      </xdr:nvSpPr>
      <xdr:spPr>
        <a:xfrm>
          <a:off x="1816744" y="1049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17</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31BA80E9-D90E-4646-84F8-02C9367A43EA}"/>
            </a:ext>
          </a:extLst>
        </xdr:cNvPr>
        <xdr:cNvSpPr txBox="1"/>
      </xdr:nvSpPr>
      <xdr:spPr>
        <a:xfrm>
          <a:off x="927744" y="1045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D367870E-B82A-47C9-BE22-A87C47A4B1A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9EDE748D-3CCB-4CB8-B306-4269A4DC24C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2338A4FE-E495-4505-9A02-891C2ED767AC}"/>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AD22C8E1-E207-4570-8ED8-C500112B34B5}"/>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CECF78D3-5AD2-4C99-BBDB-5E77231374C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E3F148F2-3CFD-4398-86B7-4F8975A47DD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A01F57D0-55EE-4A2D-9219-878D6184486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80174763-C31F-4937-9F71-16B7241EFB7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F51C898A-EDAC-40E6-9B5B-5B9E00CCB669}"/>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BCA8524F-3574-4E63-B3F8-23A3FD09F1A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0E3CB3BA-298A-4D64-B78B-E905E0CDE811}"/>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a:extLst>
            <a:ext uri="{FF2B5EF4-FFF2-40B4-BE49-F238E27FC236}">
              <a16:creationId xmlns:a16="http://schemas.microsoft.com/office/drawing/2014/main" id="{34A252E2-FE03-46FC-957C-73BF8312F2F2}"/>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F86A0950-52C2-4471-A3A6-0AAE791BB5BC}"/>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a:extLst>
            <a:ext uri="{FF2B5EF4-FFF2-40B4-BE49-F238E27FC236}">
              <a16:creationId xmlns:a16="http://schemas.microsoft.com/office/drawing/2014/main" id="{4128DFC1-1BCF-4A57-94BA-A0D8C7A682AD}"/>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74EC5505-7ABA-4647-A631-384CCEA381AF}"/>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a:extLst>
            <a:ext uri="{FF2B5EF4-FFF2-40B4-BE49-F238E27FC236}">
              <a16:creationId xmlns:a16="http://schemas.microsoft.com/office/drawing/2014/main" id="{3DB47186-8E54-4CBD-86A6-9872B49FBBAD}"/>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48E6F27A-F70B-44FF-BE9F-521C3D4A2FFA}"/>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a:extLst>
            <a:ext uri="{FF2B5EF4-FFF2-40B4-BE49-F238E27FC236}">
              <a16:creationId xmlns:a16="http://schemas.microsoft.com/office/drawing/2014/main" id="{DA828422-E9DA-4F09-B794-323D0D401C1E}"/>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86B7F8DC-2469-40C6-9E42-6B6FBDD6BB53}"/>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6" name="テキスト ボックス 225">
          <a:extLst>
            <a:ext uri="{FF2B5EF4-FFF2-40B4-BE49-F238E27FC236}">
              <a16:creationId xmlns:a16="http://schemas.microsoft.com/office/drawing/2014/main" id="{5E833CC2-034B-4E47-AECA-F4DF566E3043}"/>
            </a:ext>
          </a:extLst>
        </xdr:cNvPr>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29549E3E-46FE-400A-9B10-2B79D086C36E}"/>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28" name="テキスト ボックス 227">
          <a:extLst>
            <a:ext uri="{FF2B5EF4-FFF2-40B4-BE49-F238E27FC236}">
              <a16:creationId xmlns:a16="http://schemas.microsoft.com/office/drawing/2014/main" id="{F885C6C5-F66A-48EB-97AD-27876DFB686E}"/>
            </a:ext>
          </a:extLst>
        </xdr:cNvPr>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8B395B6C-D621-4495-8678-8AA405E6B95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30" name="テキスト ボックス 229">
          <a:extLst>
            <a:ext uri="{FF2B5EF4-FFF2-40B4-BE49-F238E27FC236}">
              <a16:creationId xmlns:a16="http://schemas.microsoft.com/office/drawing/2014/main" id="{998009BD-E14C-42C7-AC90-0EC7F5C11D05}"/>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a:extLst>
            <a:ext uri="{FF2B5EF4-FFF2-40B4-BE49-F238E27FC236}">
              <a16:creationId xmlns:a16="http://schemas.microsoft.com/office/drawing/2014/main" id="{43DE9CBB-DA12-4866-82D4-B878B9D9D535}"/>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80487</xdr:rowOff>
    </xdr:from>
    <xdr:to>
      <xdr:col>54</xdr:col>
      <xdr:colOff>189865</xdr:colOff>
      <xdr:row>64</xdr:row>
      <xdr:rowOff>55723</xdr:rowOff>
    </xdr:to>
    <xdr:cxnSp macro="">
      <xdr:nvCxnSpPr>
        <xdr:cNvPr id="232" name="直線コネクタ 231">
          <a:extLst>
            <a:ext uri="{FF2B5EF4-FFF2-40B4-BE49-F238E27FC236}">
              <a16:creationId xmlns:a16="http://schemas.microsoft.com/office/drawing/2014/main" id="{598B72C7-F755-447F-B42A-5028C1321161}"/>
            </a:ext>
          </a:extLst>
        </xdr:cNvPr>
        <xdr:cNvCxnSpPr/>
      </xdr:nvCxnSpPr>
      <xdr:spPr>
        <a:xfrm flipV="1">
          <a:off x="10476865" y="9510237"/>
          <a:ext cx="0" cy="1518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59550</xdr:rowOff>
    </xdr:from>
    <xdr:ext cx="534377" cy="259045"/>
    <xdr:sp macro="" textlink="">
      <xdr:nvSpPr>
        <xdr:cNvPr id="233" name="【橋りょう・トンネル】&#10;一人当たり有形固定資産（償却資産）額最小値テキスト">
          <a:extLst>
            <a:ext uri="{FF2B5EF4-FFF2-40B4-BE49-F238E27FC236}">
              <a16:creationId xmlns:a16="http://schemas.microsoft.com/office/drawing/2014/main" id="{4908C00F-5E03-4E7A-BBD3-7CCE8C96C802}"/>
            </a:ext>
          </a:extLst>
        </xdr:cNvPr>
        <xdr:cNvSpPr txBox="1"/>
      </xdr:nvSpPr>
      <xdr:spPr>
        <a:xfrm>
          <a:off x="10515600" y="11032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55723</xdr:rowOff>
    </xdr:from>
    <xdr:to>
      <xdr:col>55</xdr:col>
      <xdr:colOff>88900</xdr:colOff>
      <xdr:row>64</xdr:row>
      <xdr:rowOff>55723</xdr:rowOff>
    </xdr:to>
    <xdr:cxnSp macro="">
      <xdr:nvCxnSpPr>
        <xdr:cNvPr id="234" name="直線コネクタ 233">
          <a:extLst>
            <a:ext uri="{FF2B5EF4-FFF2-40B4-BE49-F238E27FC236}">
              <a16:creationId xmlns:a16="http://schemas.microsoft.com/office/drawing/2014/main" id="{799303F8-50F9-4344-A1B8-8DDF9B9F5B9A}"/>
            </a:ext>
          </a:extLst>
        </xdr:cNvPr>
        <xdr:cNvCxnSpPr/>
      </xdr:nvCxnSpPr>
      <xdr:spPr>
        <a:xfrm>
          <a:off x="10388600" y="11028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27164</xdr:rowOff>
    </xdr:from>
    <xdr:ext cx="599010" cy="259045"/>
    <xdr:sp macro="" textlink="">
      <xdr:nvSpPr>
        <xdr:cNvPr id="235" name="【橋りょう・トンネル】&#10;一人当たり有形固定資産（償却資産）額最大値テキスト">
          <a:extLst>
            <a:ext uri="{FF2B5EF4-FFF2-40B4-BE49-F238E27FC236}">
              <a16:creationId xmlns:a16="http://schemas.microsoft.com/office/drawing/2014/main" id="{ACC245F9-F369-441C-9D3C-1DA89232AB04}"/>
            </a:ext>
          </a:extLst>
        </xdr:cNvPr>
        <xdr:cNvSpPr txBox="1"/>
      </xdr:nvSpPr>
      <xdr:spPr>
        <a:xfrm>
          <a:off x="10515600" y="9285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80487</xdr:rowOff>
    </xdr:from>
    <xdr:to>
      <xdr:col>55</xdr:col>
      <xdr:colOff>88900</xdr:colOff>
      <xdr:row>55</xdr:row>
      <xdr:rowOff>80487</xdr:rowOff>
    </xdr:to>
    <xdr:cxnSp macro="">
      <xdr:nvCxnSpPr>
        <xdr:cNvPr id="236" name="直線コネクタ 235">
          <a:extLst>
            <a:ext uri="{FF2B5EF4-FFF2-40B4-BE49-F238E27FC236}">
              <a16:creationId xmlns:a16="http://schemas.microsoft.com/office/drawing/2014/main" id="{E5D80246-5CED-40DC-B90C-CE457E4EA926}"/>
            </a:ext>
          </a:extLst>
        </xdr:cNvPr>
        <xdr:cNvCxnSpPr/>
      </xdr:nvCxnSpPr>
      <xdr:spPr>
        <a:xfrm>
          <a:off x="10388600" y="9510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91494</xdr:rowOff>
    </xdr:from>
    <xdr:ext cx="599010" cy="259045"/>
    <xdr:sp macro="" textlink="">
      <xdr:nvSpPr>
        <xdr:cNvPr id="237" name="【橋りょう・トンネル】&#10;一人当たり有形固定資産（償却資産）額平均値テキスト">
          <a:extLst>
            <a:ext uri="{FF2B5EF4-FFF2-40B4-BE49-F238E27FC236}">
              <a16:creationId xmlns:a16="http://schemas.microsoft.com/office/drawing/2014/main" id="{5FEB99DC-263E-44C4-B587-14ADECAB8037}"/>
            </a:ext>
          </a:extLst>
        </xdr:cNvPr>
        <xdr:cNvSpPr txBox="1"/>
      </xdr:nvSpPr>
      <xdr:spPr>
        <a:xfrm>
          <a:off x="10515600" y="105499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113067</xdr:rowOff>
    </xdr:from>
    <xdr:to>
      <xdr:col>55</xdr:col>
      <xdr:colOff>50800</xdr:colOff>
      <xdr:row>62</xdr:row>
      <xdr:rowOff>43217</xdr:rowOff>
    </xdr:to>
    <xdr:sp macro="" textlink="">
      <xdr:nvSpPr>
        <xdr:cNvPr id="238" name="フローチャート: 判断 237">
          <a:extLst>
            <a:ext uri="{FF2B5EF4-FFF2-40B4-BE49-F238E27FC236}">
              <a16:creationId xmlns:a16="http://schemas.microsoft.com/office/drawing/2014/main" id="{35E08CA6-1F2B-4C4D-971E-E9436533030E}"/>
            </a:ext>
          </a:extLst>
        </xdr:cNvPr>
        <xdr:cNvSpPr/>
      </xdr:nvSpPr>
      <xdr:spPr>
        <a:xfrm>
          <a:off x="10426700" y="1057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118893</xdr:rowOff>
    </xdr:from>
    <xdr:to>
      <xdr:col>50</xdr:col>
      <xdr:colOff>165100</xdr:colOff>
      <xdr:row>62</xdr:row>
      <xdr:rowOff>49043</xdr:rowOff>
    </xdr:to>
    <xdr:sp macro="" textlink="">
      <xdr:nvSpPr>
        <xdr:cNvPr id="239" name="フローチャート: 判断 238">
          <a:extLst>
            <a:ext uri="{FF2B5EF4-FFF2-40B4-BE49-F238E27FC236}">
              <a16:creationId xmlns:a16="http://schemas.microsoft.com/office/drawing/2014/main" id="{87DFE95D-C29D-4494-942A-881851D14A08}"/>
            </a:ext>
          </a:extLst>
        </xdr:cNvPr>
        <xdr:cNvSpPr/>
      </xdr:nvSpPr>
      <xdr:spPr>
        <a:xfrm>
          <a:off x="9588500" y="1057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149297</xdr:rowOff>
    </xdr:from>
    <xdr:to>
      <xdr:col>46</xdr:col>
      <xdr:colOff>38100</xdr:colOff>
      <xdr:row>62</xdr:row>
      <xdr:rowOff>79447</xdr:rowOff>
    </xdr:to>
    <xdr:sp macro="" textlink="">
      <xdr:nvSpPr>
        <xdr:cNvPr id="240" name="フローチャート: 判断 239">
          <a:extLst>
            <a:ext uri="{FF2B5EF4-FFF2-40B4-BE49-F238E27FC236}">
              <a16:creationId xmlns:a16="http://schemas.microsoft.com/office/drawing/2014/main" id="{F08C1FF3-7123-4F1E-9624-1BF63492AB58}"/>
            </a:ext>
          </a:extLst>
        </xdr:cNvPr>
        <xdr:cNvSpPr/>
      </xdr:nvSpPr>
      <xdr:spPr>
        <a:xfrm>
          <a:off x="8699500" y="10607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142099</xdr:rowOff>
    </xdr:from>
    <xdr:to>
      <xdr:col>41</xdr:col>
      <xdr:colOff>101600</xdr:colOff>
      <xdr:row>62</xdr:row>
      <xdr:rowOff>72249</xdr:rowOff>
    </xdr:to>
    <xdr:sp macro="" textlink="">
      <xdr:nvSpPr>
        <xdr:cNvPr id="241" name="フローチャート: 判断 240">
          <a:extLst>
            <a:ext uri="{FF2B5EF4-FFF2-40B4-BE49-F238E27FC236}">
              <a16:creationId xmlns:a16="http://schemas.microsoft.com/office/drawing/2014/main" id="{66752E5E-7695-48B6-B038-522159D6B404}"/>
            </a:ext>
          </a:extLst>
        </xdr:cNvPr>
        <xdr:cNvSpPr/>
      </xdr:nvSpPr>
      <xdr:spPr>
        <a:xfrm>
          <a:off x="7810500" y="1060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134836</xdr:rowOff>
    </xdr:from>
    <xdr:to>
      <xdr:col>36</xdr:col>
      <xdr:colOff>165100</xdr:colOff>
      <xdr:row>62</xdr:row>
      <xdr:rowOff>64986</xdr:rowOff>
    </xdr:to>
    <xdr:sp macro="" textlink="">
      <xdr:nvSpPr>
        <xdr:cNvPr id="242" name="フローチャート: 判断 241">
          <a:extLst>
            <a:ext uri="{FF2B5EF4-FFF2-40B4-BE49-F238E27FC236}">
              <a16:creationId xmlns:a16="http://schemas.microsoft.com/office/drawing/2014/main" id="{AE4F5A67-6611-4B0B-B8FF-F898598AFD10}"/>
            </a:ext>
          </a:extLst>
        </xdr:cNvPr>
        <xdr:cNvSpPr/>
      </xdr:nvSpPr>
      <xdr:spPr>
        <a:xfrm>
          <a:off x="6921500" y="1059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12FE1FD1-28A8-481C-9CE6-2AA9AB92617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7EB14F24-F082-43D5-BD5E-00EEDCC414C7}"/>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FCE06D25-6F75-41C9-8A24-1D30EA6926B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41397AF2-B0FF-478C-93AB-D4FB5DC93C72}"/>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DC349485-9AC8-472E-AAEF-5B60628B2B0A}"/>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20611</xdr:rowOff>
    </xdr:from>
    <xdr:to>
      <xdr:col>55</xdr:col>
      <xdr:colOff>50800</xdr:colOff>
      <xdr:row>60</xdr:row>
      <xdr:rowOff>122211</xdr:rowOff>
    </xdr:to>
    <xdr:sp macro="" textlink="">
      <xdr:nvSpPr>
        <xdr:cNvPr id="248" name="楕円 247">
          <a:extLst>
            <a:ext uri="{FF2B5EF4-FFF2-40B4-BE49-F238E27FC236}">
              <a16:creationId xmlns:a16="http://schemas.microsoft.com/office/drawing/2014/main" id="{29D05650-2277-4528-8C04-50F4C53B30FC}"/>
            </a:ext>
          </a:extLst>
        </xdr:cNvPr>
        <xdr:cNvSpPr/>
      </xdr:nvSpPr>
      <xdr:spPr>
        <a:xfrm>
          <a:off x="10426700" y="1030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43488</xdr:rowOff>
    </xdr:from>
    <xdr:ext cx="599010" cy="259045"/>
    <xdr:sp macro="" textlink="">
      <xdr:nvSpPr>
        <xdr:cNvPr id="249" name="【橋りょう・トンネル】&#10;一人当たり有形固定資産（償却資産）額該当値テキスト">
          <a:extLst>
            <a:ext uri="{FF2B5EF4-FFF2-40B4-BE49-F238E27FC236}">
              <a16:creationId xmlns:a16="http://schemas.microsoft.com/office/drawing/2014/main" id="{A1F9B337-3D68-4C3A-8A6A-FCD6DF077892}"/>
            </a:ext>
          </a:extLst>
        </xdr:cNvPr>
        <xdr:cNvSpPr txBox="1"/>
      </xdr:nvSpPr>
      <xdr:spPr>
        <a:xfrm>
          <a:off x="10515600" y="10159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29856</xdr:rowOff>
    </xdr:from>
    <xdr:to>
      <xdr:col>50</xdr:col>
      <xdr:colOff>165100</xdr:colOff>
      <xdr:row>60</xdr:row>
      <xdr:rowOff>131456</xdr:rowOff>
    </xdr:to>
    <xdr:sp macro="" textlink="">
      <xdr:nvSpPr>
        <xdr:cNvPr id="250" name="楕円 249">
          <a:extLst>
            <a:ext uri="{FF2B5EF4-FFF2-40B4-BE49-F238E27FC236}">
              <a16:creationId xmlns:a16="http://schemas.microsoft.com/office/drawing/2014/main" id="{F18056A9-292D-4FD0-B5D7-1FBA65631337}"/>
            </a:ext>
          </a:extLst>
        </xdr:cNvPr>
        <xdr:cNvSpPr/>
      </xdr:nvSpPr>
      <xdr:spPr>
        <a:xfrm>
          <a:off x="9588500" y="10316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71411</xdr:rowOff>
    </xdr:from>
    <xdr:to>
      <xdr:col>55</xdr:col>
      <xdr:colOff>0</xdr:colOff>
      <xdr:row>60</xdr:row>
      <xdr:rowOff>80656</xdr:rowOff>
    </xdr:to>
    <xdr:cxnSp macro="">
      <xdr:nvCxnSpPr>
        <xdr:cNvPr id="251" name="直線コネクタ 250">
          <a:extLst>
            <a:ext uri="{FF2B5EF4-FFF2-40B4-BE49-F238E27FC236}">
              <a16:creationId xmlns:a16="http://schemas.microsoft.com/office/drawing/2014/main" id="{B247D034-AD38-4248-887C-F0EC53200F24}"/>
            </a:ext>
          </a:extLst>
        </xdr:cNvPr>
        <xdr:cNvCxnSpPr/>
      </xdr:nvCxnSpPr>
      <xdr:spPr>
        <a:xfrm flipV="1">
          <a:off x="9639300" y="10358411"/>
          <a:ext cx="838200" cy="9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42181</xdr:rowOff>
    </xdr:from>
    <xdr:to>
      <xdr:col>46</xdr:col>
      <xdr:colOff>38100</xdr:colOff>
      <xdr:row>60</xdr:row>
      <xdr:rowOff>143781</xdr:rowOff>
    </xdr:to>
    <xdr:sp macro="" textlink="">
      <xdr:nvSpPr>
        <xdr:cNvPr id="252" name="楕円 251">
          <a:extLst>
            <a:ext uri="{FF2B5EF4-FFF2-40B4-BE49-F238E27FC236}">
              <a16:creationId xmlns:a16="http://schemas.microsoft.com/office/drawing/2014/main" id="{A8BC6145-12AE-467D-809A-11C59F154A82}"/>
            </a:ext>
          </a:extLst>
        </xdr:cNvPr>
        <xdr:cNvSpPr/>
      </xdr:nvSpPr>
      <xdr:spPr>
        <a:xfrm>
          <a:off x="8699500" y="10329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80656</xdr:rowOff>
    </xdr:from>
    <xdr:to>
      <xdr:col>50</xdr:col>
      <xdr:colOff>114300</xdr:colOff>
      <xdr:row>60</xdr:row>
      <xdr:rowOff>92981</xdr:rowOff>
    </xdr:to>
    <xdr:cxnSp macro="">
      <xdr:nvCxnSpPr>
        <xdr:cNvPr id="253" name="直線コネクタ 252">
          <a:extLst>
            <a:ext uri="{FF2B5EF4-FFF2-40B4-BE49-F238E27FC236}">
              <a16:creationId xmlns:a16="http://schemas.microsoft.com/office/drawing/2014/main" id="{3C9E4665-CAC9-4AEF-8ADB-178776FECE1D}"/>
            </a:ext>
          </a:extLst>
        </xdr:cNvPr>
        <xdr:cNvCxnSpPr/>
      </xdr:nvCxnSpPr>
      <xdr:spPr>
        <a:xfrm flipV="1">
          <a:off x="8750300" y="10367656"/>
          <a:ext cx="889000" cy="12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54944</xdr:rowOff>
    </xdr:from>
    <xdr:to>
      <xdr:col>41</xdr:col>
      <xdr:colOff>101600</xdr:colOff>
      <xdr:row>60</xdr:row>
      <xdr:rowOff>156544</xdr:rowOff>
    </xdr:to>
    <xdr:sp macro="" textlink="">
      <xdr:nvSpPr>
        <xdr:cNvPr id="254" name="楕円 253">
          <a:extLst>
            <a:ext uri="{FF2B5EF4-FFF2-40B4-BE49-F238E27FC236}">
              <a16:creationId xmlns:a16="http://schemas.microsoft.com/office/drawing/2014/main" id="{9142B4E7-629A-4F06-924C-92869FB60586}"/>
            </a:ext>
          </a:extLst>
        </xdr:cNvPr>
        <xdr:cNvSpPr/>
      </xdr:nvSpPr>
      <xdr:spPr>
        <a:xfrm>
          <a:off x="7810500" y="1034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92981</xdr:rowOff>
    </xdr:from>
    <xdr:to>
      <xdr:col>45</xdr:col>
      <xdr:colOff>177800</xdr:colOff>
      <xdr:row>60</xdr:row>
      <xdr:rowOff>105744</xdr:rowOff>
    </xdr:to>
    <xdr:cxnSp macro="">
      <xdr:nvCxnSpPr>
        <xdr:cNvPr id="255" name="直線コネクタ 254">
          <a:extLst>
            <a:ext uri="{FF2B5EF4-FFF2-40B4-BE49-F238E27FC236}">
              <a16:creationId xmlns:a16="http://schemas.microsoft.com/office/drawing/2014/main" id="{D78045EF-AD84-4B72-94F9-371B3246C5E5}"/>
            </a:ext>
          </a:extLst>
        </xdr:cNvPr>
        <xdr:cNvCxnSpPr/>
      </xdr:nvCxnSpPr>
      <xdr:spPr>
        <a:xfrm flipV="1">
          <a:off x="7861300" y="10379981"/>
          <a:ext cx="889000" cy="1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68176</xdr:rowOff>
    </xdr:from>
    <xdr:to>
      <xdr:col>36</xdr:col>
      <xdr:colOff>165100</xdr:colOff>
      <xdr:row>60</xdr:row>
      <xdr:rowOff>169776</xdr:rowOff>
    </xdr:to>
    <xdr:sp macro="" textlink="">
      <xdr:nvSpPr>
        <xdr:cNvPr id="256" name="楕円 255">
          <a:extLst>
            <a:ext uri="{FF2B5EF4-FFF2-40B4-BE49-F238E27FC236}">
              <a16:creationId xmlns:a16="http://schemas.microsoft.com/office/drawing/2014/main" id="{EA6AF44B-2108-4794-9906-CEE20714011C}"/>
            </a:ext>
          </a:extLst>
        </xdr:cNvPr>
        <xdr:cNvSpPr/>
      </xdr:nvSpPr>
      <xdr:spPr>
        <a:xfrm>
          <a:off x="6921500" y="1035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105744</xdr:rowOff>
    </xdr:from>
    <xdr:to>
      <xdr:col>41</xdr:col>
      <xdr:colOff>50800</xdr:colOff>
      <xdr:row>60</xdr:row>
      <xdr:rowOff>118976</xdr:rowOff>
    </xdr:to>
    <xdr:cxnSp macro="">
      <xdr:nvCxnSpPr>
        <xdr:cNvPr id="257" name="直線コネクタ 256">
          <a:extLst>
            <a:ext uri="{FF2B5EF4-FFF2-40B4-BE49-F238E27FC236}">
              <a16:creationId xmlns:a16="http://schemas.microsoft.com/office/drawing/2014/main" id="{356246BB-A9AE-4454-BC8E-54E2A20C263A}"/>
            </a:ext>
          </a:extLst>
        </xdr:cNvPr>
        <xdr:cNvCxnSpPr/>
      </xdr:nvCxnSpPr>
      <xdr:spPr>
        <a:xfrm flipV="1">
          <a:off x="6972300" y="10392744"/>
          <a:ext cx="889000" cy="13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40170</xdr:rowOff>
    </xdr:from>
    <xdr:ext cx="599010" cy="259045"/>
    <xdr:sp macro="" textlink="">
      <xdr:nvSpPr>
        <xdr:cNvPr id="258" name="n_1aveValue【橋りょう・トンネル】&#10;一人当たり有形固定資産（償却資産）額">
          <a:extLst>
            <a:ext uri="{FF2B5EF4-FFF2-40B4-BE49-F238E27FC236}">
              <a16:creationId xmlns:a16="http://schemas.microsoft.com/office/drawing/2014/main" id="{0F094566-D80E-4E83-B1E1-E24EBA3BDA2C}"/>
            </a:ext>
          </a:extLst>
        </xdr:cNvPr>
        <xdr:cNvSpPr txBox="1"/>
      </xdr:nvSpPr>
      <xdr:spPr>
        <a:xfrm>
          <a:off x="9327095" y="10670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70574</xdr:rowOff>
    </xdr:from>
    <xdr:ext cx="599010" cy="259045"/>
    <xdr:sp macro="" textlink="">
      <xdr:nvSpPr>
        <xdr:cNvPr id="259" name="n_2aveValue【橋りょう・トンネル】&#10;一人当たり有形固定資産（償却資産）額">
          <a:extLst>
            <a:ext uri="{FF2B5EF4-FFF2-40B4-BE49-F238E27FC236}">
              <a16:creationId xmlns:a16="http://schemas.microsoft.com/office/drawing/2014/main" id="{16FBFC06-3A93-4388-8B13-4B35E8586B4E}"/>
            </a:ext>
          </a:extLst>
        </xdr:cNvPr>
        <xdr:cNvSpPr txBox="1"/>
      </xdr:nvSpPr>
      <xdr:spPr>
        <a:xfrm>
          <a:off x="8450795" y="10700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63376</xdr:rowOff>
    </xdr:from>
    <xdr:ext cx="599010" cy="259045"/>
    <xdr:sp macro="" textlink="">
      <xdr:nvSpPr>
        <xdr:cNvPr id="260" name="n_3aveValue【橋りょう・トンネル】&#10;一人当たり有形固定資産（償却資産）額">
          <a:extLst>
            <a:ext uri="{FF2B5EF4-FFF2-40B4-BE49-F238E27FC236}">
              <a16:creationId xmlns:a16="http://schemas.microsoft.com/office/drawing/2014/main" id="{196493F8-56E4-4631-B2BD-D469036DC012}"/>
            </a:ext>
          </a:extLst>
        </xdr:cNvPr>
        <xdr:cNvSpPr txBox="1"/>
      </xdr:nvSpPr>
      <xdr:spPr>
        <a:xfrm>
          <a:off x="7561795" y="10693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56113</xdr:rowOff>
    </xdr:from>
    <xdr:ext cx="599010" cy="259045"/>
    <xdr:sp macro="" textlink="">
      <xdr:nvSpPr>
        <xdr:cNvPr id="261" name="n_4aveValue【橋りょう・トンネル】&#10;一人当たり有形固定資産（償却資産）額">
          <a:extLst>
            <a:ext uri="{FF2B5EF4-FFF2-40B4-BE49-F238E27FC236}">
              <a16:creationId xmlns:a16="http://schemas.microsoft.com/office/drawing/2014/main" id="{48E709AD-2916-4141-A8C0-D186EA109C17}"/>
            </a:ext>
          </a:extLst>
        </xdr:cNvPr>
        <xdr:cNvSpPr txBox="1"/>
      </xdr:nvSpPr>
      <xdr:spPr>
        <a:xfrm>
          <a:off x="6672795" y="10686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147983</xdr:rowOff>
    </xdr:from>
    <xdr:ext cx="599010" cy="259045"/>
    <xdr:sp macro="" textlink="">
      <xdr:nvSpPr>
        <xdr:cNvPr id="262" name="n_1mainValue【橋りょう・トンネル】&#10;一人当たり有形固定資産（償却資産）額">
          <a:extLst>
            <a:ext uri="{FF2B5EF4-FFF2-40B4-BE49-F238E27FC236}">
              <a16:creationId xmlns:a16="http://schemas.microsoft.com/office/drawing/2014/main" id="{DEA8D63F-4B4F-486F-8CC5-D1501EEB6C71}"/>
            </a:ext>
          </a:extLst>
        </xdr:cNvPr>
        <xdr:cNvSpPr txBox="1"/>
      </xdr:nvSpPr>
      <xdr:spPr>
        <a:xfrm>
          <a:off x="9327095" y="10092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160308</xdr:rowOff>
    </xdr:from>
    <xdr:ext cx="599010" cy="259045"/>
    <xdr:sp macro="" textlink="">
      <xdr:nvSpPr>
        <xdr:cNvPr id="263" name="n_2mainValue【橋りょう・トンネル】&#10;一人当たり有形固定資産（償却資産）額">
          <a:extLst>
            <a:ext uri="{FF2B5EF4-FFF2-40B4-BE49-F238E27FC236}">
              <a16:creationId xmlns:a16="http://schemas.microsoft.com/office/drawing/2014/main" id="{42F6D344-A3E3-48DE-AB77-BF923A2EF4BC}"/>
            </a:ext>
          </a:extLst>
        </xdr:cNvPr>
        <xdr:cNvSpPr txBox="1"/>
      </xdr:nvSpPr>
      <xdr:spPr>
        <a:xfrm>
          <a:off x="8450795" y="10104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1621</xdr:rowOff>
    </xdr:from>
    <xdr:ext cx="599010" cy="259045"/>
    <xdr:sp macro="" textlink="">
      <xdr:nvSpPr>
        <xdr:cNvPr id="264" name="n_3mainValue【橋りょう・トンネル】&#10;一人当たり有形固定資産（償却資産）額">
          <a:extLst>
            <a:ext uri="{FF2B5EF4-FFF2-40B4-BE49-F238E27FC236}">
              <a16:creationId xmlns:a16="http://schemas.microsoft.com/office/drawing/2014/main" id="{35F3B1A6-8C04-49FB-87EB-1EE7B0E7AE21}"/>
            </a:ext>
          </a:extLst>
        </xdr:cNvPr>
        <xdr:cNvSpPr txBox="1"/>
      </xdr:nvSpPr>
      <xdr:spPr>
        <a:xfrm>
          <a:off x="7561795" y="10117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14853</xdr:rowOff>
    </xdr:from>
    <xdr:ext cx="599010" cy="259045"/>
    <xdr:sp macro="" textlink="">
      <xdr:nvSpPr>
        <xdr:cNvPr id="265" name="n_4mainValue【橋りょう・トンネル】&#10;一人当たり有形固定資産（償却資産）額">
          <a:extLst>
            <a:ext uri="{FF2B5EF4-FFF2-40B4-BE49-F238E27FC236}">
              <a16:creationId xmlns:a16="http://schemas.microsoft.com/office/drawing/2014/main" id="{2BDE7CF8-D31C-46F6-80FE-A726357A5828}"/>
            </a:ext>
          </a:extLst>
        </xdr:cNvPr>
        <xdr:cNvSpPr txBox="1"/>
      </xdr:nvSpPr>
      <xdr:spPr>
        <a:xfrm>
          <a:off x="6672795" y="10130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72D44A74-3379-457F-ABFA-7A99A26AD60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8D2AB33F-B1DF-46CD-9A49-3D1BD127110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A501334A-D680-41C8-AB4B-3A43C2F1DEBD}"/>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F14DBB7E-F459-4FA1-87B8-EF3399B393E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E66CF2F2-5E42-4375-8AFA-0604A5F5A5B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9AFC5C0B-4E0C-4D3C-8FBC-BA341FE1AF1A}"/>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2A508A1B-D087-469A-A8F2-180AB8143CE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BEC636FA-6993-4A1E-B93C-4304FE718ABB}"/>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09E423E8-8119-4C5B-8E13-24B535DB823D}"/>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78A7A0CA-6D1E-4EC0-88E3-62126FD772E3}"/>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2E40D49D-C6B6-4559-A084-683DA57E3CB3}"/>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999A9D04-D939-416C-8490-28C94CF4C6CB}"/>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id="{E14412D3-2034-422A-9644-28E05A83884E}"/>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F460282E-725F-49D1-AC92-667486405D8B}"/>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C71984ED-C2D6-4257-A8B7-BA4BC7FFD53F}"/>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00F04E4B-1915-4A19-8C9D-3A4C0103CD73}"/>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8F638709-AC03-4E56-870D-810723581BC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4AFD7D50-6DAE-4FA7-A937-BB5E06CD55D9}"/>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003C5349-3F8B-4293-BB32-5EE1BD8299B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50F84303-1B0C-4DE0-BB7E-B5B1205E2BC1}"/>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4013321C-6DCA-409B-B037-49ABBAEC01ED}"/>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196A91C7-57F5-41A1-9F33-A81802047E17}"/>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a:extLst>
            <a:ext uri="{FF2B5EF4-FFF2-40B4-BE49-F238E27FC236}">
              <a16:creationId xmlns:a16="http://schemas.microsoft.com/office/drawing/2014/main" id="{A3CF48D2-C69D-4E16-8474-F64E9CD20686}"/>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3DE372AD-624B-4BC3-A575-A3BAF09C32DA}"/>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87630</xdr:rowOff>
    </xdr:from>
    <xdr:to>
      <xdr:col>24</xdr:col>
      <xdr:colOff>62865</xdr:colOff>
      <xdr:row>85</xdr:row>
      <xdr:rowOff>11430</xdr:rowOff>
    </xdr:to>
    <xdr:cxnSp macro="">
      <xdr:nvCxnSpPr>
        <xdr:cNvPr id="290" name="直線コネクタ 289">
          <a:extLst>
            <a:ext uri="{FF2B5EF4-FFF2-40B4-BE49-F238E27FC236}">
              <a16:creationId xmlns:a16="http://schemas.microsoft.com/office/drawing/2014/main" id="{170D414C-073E-43C8-BB1F-5DAF98C63504}"/>
            </a:ext>
          </a:extLst>
        </xdr:cNvPr>
        <xdr:cNvCxnSpPr/>
      </xdr:nvCxnSpPr>
      <xdr:spPr>
        <a:xfrm flipV="1">
          <a:off x="4634865" y="13460730"/>
          <a:ext cx="0" cy="1123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15257</xdr:rowOff>
    </xdr:from>
    <xdr:ext cx="405111" cy="259045"/>
    <xdr:sp macro="" textlink="">
      <xdr:nvSpPr>
        <xdr:cNvPr id="291" name="【公営住宅】&#10;有形固定資産減価償却率最小値テキスト">
          <a:extLst>
            <a:ext uri="{FF2B5EF4-FFF2-40B4-BE49-F238E27FC236}">
              <a16:creationId xmlns:a16="http://schemas.microsoft.com/office/drawing/2014/main" id="{948138AA-77C4-48DB-936F-773309191DE0}"/>
            </a:ext>
          </a:extLst>
        </xdr:cNvPr>
        <xdr:cNvSpPr txBox="1"/>
      </xdr:nvSpPr>
      <xdr:spPr>
        <a:xfrm>
          <a:off x="4673600" y="1458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11430</xdr:rowOff>
    </xdr:from>
    <xdr:to>
      <xdr:col>24</xdr:col>
      <xdr:colOff>152400</xdr:colOff>
      <xdr:row>85</xdr:row>
      <xdr:rowOff>11430</xdr:rowOff>
    </xdr:to>
    <xdr:cxnSp macro="">
      <xdr:nvCxnSpPr>
        <xdr:cNvPr id="292" name="直線コネクタ 291">
          <a:extLst>
            <a:ext uri="{FF2B5EF4-FFF2-40B4-BE49-F238E27FC236}">
              <a16:creationId xmlns:a16="http://schemas.microsoft.com/office/drawing/2014/main" id="{044248D7-0B6E-47CA-9098-91FE0F589A40}"/>
            </a:ext>
          </a:extLst>
        </xdr:cNvPr>
        <xdr:cNvCxnSpPr/>
      </xdr:nvCxnSpPr>
      <xdr:spPr>
        <a:xfrm>
          <a:off x="4546600" y="1458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34307</xdr:rowOff>
    </xdr:from>
    <xdr:ext cx="405111" cy="259045"/>
    <xdr:sp macro="" textlink="">
      <xdr:nvSpPr>
        <xdr:cNvPr id="293" name="【公営住宅】&#10;有形固定資産減価償却率最大値テキスト">
          <a:extLst>
            <a:ext uri="{FF2B5EF4-FFF2-40B4-BE49-F238E27FC236}">
              <a16:creationId xmlns:a16="http://schemas.microsoft.com/office/drawing/2014/main" id="{F6946D40-FE25-4BCB-B020-7B071351059F}"/>
            </a:ext>
          </a:extLst>
        </xdr:cNvPr>
        <xdr:cNvSpPr txBox="1"/>
      </xdr:nvSpPr>
      <xdr:spPr>
        <a:xfrm>
          <a:off x="4673600" y="13235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87630</xdr:rowOff>
    </xdr:from>
    <xdr:to>
      <xdr:col>24</xdr:col>
      <xdr:colOff>152400</xdr:colOff>
      <xdr:row>78</xdr:row>
      <xdr:rowOff>87630</xdr:rowOff>
    </xdr:to>
    <xdr:cxnSp macro="">
      <xdr:nvCxnSpPr>
        <xdr:cNvPr id="294" name="直線コネクタ 293">
          <a:extLst>
            <a:ext uri="{FF2B5EF4-FFF2-40B4-BE49-F238E27FC236}">
              <a16:creationId xmlns:a16="http://schemas.microsoft.com/office/drawing/2014/main" id="{A68D6E71-9046-4B21-AFFF-0E2EBF1749EB}"/>
            </a:ext>
          </a:extLst>
        </xdr:cNvPr>
        <xdr:cNvCxnSpPr/>
      </xdr:nvCxnSpPr>
      <xdr:spPr>
        <a:xfrm>
          <a:off x="4546600" y="1346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101616</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AA0D97DC-B15D-4AB0-9CA9-5E96F2B8C3D1}"/>
            </a:ext>
          </a:extLst>
        </xdr:cNvPr>
        <xdr:cNvSpPr txBox="1"/>
      </xdr:nvSpPr>
      <xdr:spPr>
        <a:xfrm>
          <a:off x="4673600" y="14160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78739</xdr:rowOff>
    </xdr:from>
    <xdr:to>
      <xdr:col>24</xdr:col>
      <xdr:colOff>114300</xdr:colOff>
      <xdr:row>84</xdr:row>
      <xdr:rowOff>8889</xdr:rowOff>
    </xdr:to>
    <xdr:sp macro="" textlink="">
      <xdr:nvSpPr>
        <xdr:cNvPr id="296" name="フローチャート: 判断 295">
          <a:extLst>
            <a:ext uri="{FF2B5EF4-FFF2-40B4-BE49-F238E27FC236}">
              <a16:creationId xmlns:a16="http://schemas.microsoft.com/office/drawing/2014/main" id="{D47B7A22-CE77-4BC6-997F-28D89881B4C0}"/>
            </a:ext>
          </a:extLst>
        </xdr:cNvPr>
        <xdr:cNvSpPr/>
      </xdr:nvSpPr>
      <xdr:spPr>
        <a:xfrm>
          <a:off x="4584700" y="1430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76836</xdr:rowOff>
    </xdr:from>
    <xdr:to>
      <xdr:col>20</xdr:col>
      <xdr:colOff>38100</xdr:colOff>
      <xdr:row>84</xdr:row>
      <xdr:rowOff>6986</xdr:rowOff>
    </xdr:to>
    <xdr:sp macro="" textlink="">
      <xdr:nvSpPr>
        <xdr:cNvPr id="297" name="フローチャート: 判断 296">
          <a:extLst>
            <a:ext uri="{FF2B5EF4-FFF2-40B4-BE49-F238E27FC236}">
              <a16:creationId xmlns:a16="http://schemas.microsoft.com/office/drawing/2014/main" id="{327B1856-62E1-4501-AE40-05D623A3D6FB}"/>
            </a:ext>
          </a:extLst>
        </xdr:cNvPr>
        <xdr:cNvSpPr/>
      </xdr:nvSpPr>
      <xdr:spPr>
        <a:xfrm>
          <a:off x="3746500" y="1430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73025</xdr:rowOff>
    </xdr:from>
    <xdr:to>
      <xdr:col>15</xdr:col>
      <xdr:colOff>101600</xdr:colOff>
      <xdr:row>84</xdr:row>
      <xdr:rowOff>3175</xdr:rowOff>
    </xdr:to>
    <xdr:sp macro="" textlink="">
      <xdr:nvSpPr>
        <xdr:cNvPr id="298" name="フローチャート: 判断 297">
          <a:extLst>
            <a:ext uri="{FF2B5EF4-FFF2-40B4-BE49-F238E27FC236}">
              <a16:creationId xmlns:a16="http://schemas.microsoft.com/office/drawing/2014/main" id="{B704506C-18FB-4F88-A7F1-DC5801F24FFF}"/>
            </a:ext>
          </a:extLst>
        </xdr:cNvPr>
        <xdr:cNvSpPr/>
      </xdr:nvSpPr>
      <xdr:spPr>
        <a:xfrm>
          <a:off x="2857500" y="1430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149225</xdr:rowOff>
    </xdr:from>
    <xdr:to>
      <xdr:col>10</xdr:col>
      <xdr:colOff>165100</xdr:colOff>
      <xdr:row>82</xdr:row>
      <xdr:rowOff>79375</xdr:rowOff>
    </xdr:to>
    <xdr:sp macro="" textlink="">
      <xdr:nvSpPr>
        <xdr:cNvPr id="299" name="フローチャート: 判断 298">
          <a:extLst>
            <a:ext uri="{FF2B5EF4-FFF2-40B4-BE49-F238E27FC236}">
              <a16:creationId xmlns:a16="http://schemas.microsoft.com/office/drawing/2014/main" id="{8FFE783E-4792-409B-885F-890690AF100D}"/>
            </a:ext>
          </a:extLst>
        </xdr:cNvPr>
        <xdr:cNvSpPr/>
      </xdr:nvSpPr>
      <xdr:spPr>
        <a:xfrm>
          <a:off x="1968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10161</xdr:rowOff>
    </xdr:from>
    <xdr:to>
      <xdr:col>6</xdr:col>
      <xdr:colOff>38100</xdr:colOff>
      <xdr:row>83</xdr:row>
      <xdr:rowOff>111761</xdr:rowOff>
    </xdr:to>
    <xdr:sp macro="" textlink="">
      <xdr:nvSpPr>
        <xdr:cNvPr id="300" name="フローチャート: 判断 299">
          <a:extLst>
            <a:ext uri="{FF2B5EF4-FFF2-40B4-BE49-F238E27FC236}">
              <a16:creationId xmlns:a16="http://schemas.microsoft.com/office/drawing/2014/main" id="{3478D337-CE9D-41D2-AA3D-740FB3365E9F}"/>
            </a:ext>
          </a:extLst>
        </xdr:cNvPr>
        <xdr:cNvSpPr/>
      </xdr:nvSpPr>
      <xdr:spPr>
        <a:xfrm>
          <a:off x="1079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A4D258E8-3CB9-42FA-8EC0-802E849DD1A2}"/>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F78AA1FA-2C06-4068-98C4-95FE93B0E539}"/>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17C41620-3F6A-47F6-8CC2-0A4AA298B5CE}"/>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D9CD6C7B-A2CE-4557-BC9E-5BF82408FD83}"/>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693881B1-24AB-49FF-8008-0CD83CB8A60A}"/>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74930</xdr:rowOff>
    </xdr:from>
    <xdr:to>
      <xdr:col>24</xdr:col>
      <xdr:colOff>114300</xdr:colOff>
      <xdr:row>85</xdr:row>
      <xdr:rowOff>5080</xdr:rowOff>
    </xdr:to>
    <xdr:sp macro="" textlink="">
      <xdr:nvSpPr>
        <xdr:cNvPr id="306" name="楕円 305">
          <a:extLst>
            <a:ext uri="{FF2B5EF4-FFF2-40B4-BE49-F238E27FC236}">
              <a16:creationId xmlns:a16="http://schemas.microsoft.com/office/drawing/2014/main" id="{28EDF073-BFBF-4C64-A4B7-9F4D1FE43D07}"/>
            </a:ext>
          </a:extLst>
        </xdr:cNvPr>
        <xdr:cNvSpPr/>
      </xdr:nvSpPr>
      <xdr:spPr>
        <a:xfrm>
          <a:off x="4584700" y="1447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161307</xdr:rowOff>
    </xdr:from>
    <xdr:ext cx="405111" cy="259045"/>
    <xdr:sp macro="" textlink="">
      <xdr:nvSpPr>
        <xdr:cNvPr id="307" name="【公営住宅】&#10;有形固定資産減価償却率該当値テキスト">
          <a:extLst>
            <a:ext uri="{FF2B5EF4-FFF2-40B4-BE49-F238E27FC236}">
              <a16:creationId xmlns:a16="http://schemas.microsoft.com/office/drawing/2014/main" id="{53B808C6-DBEF-46DC-ADBE-3DFFEDFBF010}"/>
            </a:ext>
          </a:extLst>
        </xdr:cNvPr>
        <xdr:cNvSpPr txBox="1"/>
      </xdr:nvSpPr>
      <xdr:spPr>
        <a:xfrm>
          <a:off x="4673600" y="1439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116839</xdr:rowOff>
    </xdr:from>
    <xdr:to>
      <xdr:col>20</xdr:col>
      <xdr:colOff>38100</xdr:colOff>
      <xdr:row>85</xdr:row>
      <xdr:rowOff>46989</xdr:rowOff>
    </xdr:to>
    <xdr:sp macro="" textlink="">
      <xdr:nvSpPr>
        <xdr:cNvPr id="308" name="楕円 307">
          <a:extLst>
            <a:ext uri="{FF2B5EF4-FFF2-40B4-BE49-F238E27FC236}">
              <a16:creationId xmlns:a16="http://schemas.microsoft.com/office/drawing/2014/main" id="{8A714631-0010-4719-987B-B6A39BF59306}"/>
            </a:ext>
          </a:extLst>
        </xdr:cNvPr>
        <xdr:cNvSpPr/>
      </xdr:nvSpPr>
      <xdr:spPr>
        <a:xfrm>
          <a:off x="3746500" y="1451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125730</xdr:rowOff>
    </xdr:from>
    <xdr:to>
      <xdr:col>24</xdr:col>
      <xdr:colOff>63500</xdr:colOff>
      <xdr:row>84</xdr:row>
      <xdr:rowOff>167639</xdr:rowOff>
    </xdr:to>
    <xdr:cxnSp macro="">
      <xdr:nvCxnSpPr>
        <xdr:cNvPr id="309" name="直線コネクタ 308">
          <a:extLst>
            <a:ext uri="{FF2B5EF4-FFF2-40B4-BE49-F238E27FC236}">
              <a16:creationId xmlns:a16="http://schemas.microsoft.com/office/drawing/2014/main" id="{A1DF1D7C-1F61-4309-94C9-2D214E21ADCA}"/>
            </a:ext>
          </a:extLst>
        </xdr:cNvPr>
        <xdr:cNvCxnSpPr/>
      </xdr:nvCxnSpPr>
      <xdr:spPr>
        <a:xfrm flipV="1">
          <a:off x="3797300" y="14527530"/>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90170</xdr:rowOff>
    </xdr:from>
    <xdr:to>
      <xdr:col>15</xdr:col>
      <xdr:colOff>101600</xdr:colOff>
      <xdr:row>85</xdr:row>
      <xdr:rowOff>20320</xdr:rowOff>
    </xdr:to>
    <xdr:sp macro="" textlink="">
      <xdr:nvSpPr>
        <xdr:cNvPr id="310" name="楕円 309">
          <a:extLst>
            <a:ext uri="{FF2B5EF4-FFF2-40B4-BE49-F238E27FC236}">
              <a16:creationId xmlns:a16="http://schemas.microsoft.com/office/drawing/2014/main" id="{5E504764-65E9-4F9C-8C5F-43E1513F187B}"/>
            </a:ext>
          </a:extLst>
        </xdr:cNvPr>
        <xdr:cNvSpPr/>
      </xdr:nvSpPr>
      <xdr:spPr>
        <a:xfrm>
          <a:off x="2857500" y="1449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140970</xdr:rowOff>
    </xdr:from>
    <xdr:to>
      <xdr:col>19</xdr:col>
      <xdr:colOff>177800</xdr:colOff>
      <xdr:row>84</xdr:row>
      <xdr:rowOff>167639</xdr:rowOff>
    </xdr:to>
    <xdr:cxnSp macro="">
      <xdr:nvCxnSpPr>
        <xdr:cNvPr id="311" name="直線コネクタ 310">
          <a:extLst>
            <a:ext uri="{FF2B5EF4-FFF2-40B4-BE49-F238E27FC236}">
              <a16:creationId xmlns:a16="http://schemas.microsoft.com/office/drawing/2014/main" id="{812312A7-A7E3-4FC7-B8E0-94F9266E0C97}"/>
            </a:ext>
          </a:extLst>
        </xdr:cNvPr>
        <xdr:cNvCxnSpPr/>
      </xdr:nvCxnSpPr>
      <xdr:spPr>
        <a:xfrm>
          <a:off x="2908300" y="1454277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63500</xdr:rowOff>
    </xdr:from>
    <xdr:to>
      <xdr:col>10</xdr:col>
      <xdr:colOff>165100</xdr:colOff>
      <xdr:row>84</xdr:row>
      <xdr:rowOff>165100</xdr:rowOff>
    </xdr:to>
    <xdr:sp macro="" textlink="">
      <xdr:nvSpPr>
        <xdr:cNvPr id="312" name="楕円 311">
          <a:extLst>
            <a:ext uri="{FF2B5EF4-FFF2-40B4-BE49-F238E27FC236}">
              <a16:creationId xmlns:a16="http://schemas.microsoft.com/office/drawing/2014/main" id="{DC73E08F-90FD-4C03-8EE9-F459EAE4785A}"/>
            </a:ext>
          </a:extLst>
        </xdr:cNvPr>
        <xdr:cNvSpPr/>
      </xdr:nvSpPr>
      <xdr:spPr>
        <a:xfrm>
          <a:off x="1968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114300</xdr:rowOff>
    </xdr:from>
    <xdr:to>
      <xdr:col>15</xdr:col>
      <xdr:colOff>50800</xdr:colOff>
      <xdr:row>84</xdr:row>
      <xdr:rowOff>140970</xdr:rowOff>
    </xdr:to>
    <xdr:cxnSp macro="">
      <xdr:nvCxnSpPr>
        <xdr:cNvPr id="313" name="直線コネクタ 312">
          <a:extLst>
            <a:ext uri="{FF2B5EF4-FFF2-40B4-BE49-F238E27FC236}">
              <a16:creationId xmlns:a16="http://schemas.microsoft.com/office/drawing/2014/main" id="{6B42166E-2DAF-4D6E-A405-78EBD0DDF54C}"/>
            </a:ext>
          </a:extLst>
        </xdr:cNvPr>
        <xdr:cNvCxnSpPr/>
      </xdr:nvCxnSpPr>
      <xdr:spPr>
        <a:xfrm>
          <a:off x="2019300" y="145161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31114</xdr:rowOff>
    </xdr:from>
    <xdr:to>
      <xdr:col>6</xdr:col>
      <xdr:colOff>38100</xdr:colOff>
      <xdr:row>84</xdr:row>
      <xdr:rowOff>132714</xdr:rowOff>
    </xdr:to>
    <xdr:sp macro="" textlink="">
      <xdr:nvSpPr>
        <xdr:cNvPr id="314" name="楕円 313">
          <a:extLst>
            <a:ext uri="{FF2B5EF4-FFF2-40B4-BE49-F238E27FC236}">
              <a16:creationId xmlns:a16="http://schemas.microsoft.com/office/drawing/2014/main" id="{7CC13E42-6B09-415C-AFDC-A67AE9EC6138}"/>
            </a:ext>
          </a:extLst>
        </xdr:cNvPr>
        <xdr:cNvSpPr/>
      </xdr:nvSpPr>
      <xdr:spPr>
        <a:xfrm>
          <a:off x="1079500" y="1443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81914</xdr:rowOff>
    </xdr:from>
    <xdr:to>
      <xdr:col>10</xdr:col>
      <xdr:colOff>114300</xdr:colOff>
      <xdr:row>84</xdr:row>
      <xdr:rowOff>114300</xdr:rowOff>
    </xdr:to>
    <xdr:cxnSp macro="">
      <xdr:nvCxnSpPr>
        <xdr:cNvPr id="315" name="直線コネクタ 314">
          <a:extLst>
            <a:ext uri="{FF2B5EF4-FFF2-40B4-BE49-F238E27FC236}">
              <a16:creationId xmlns:a16="http://schemas.microsoft.com/office/drawing/2014/main" id="{20BE32F8-2565-4BB4-827E-BE566D992778}"/>
            </a:ext>
          </a:extLst>
        </xdr:cNvPr>
        <xdr:cNvCxnSpPr/>
      </xdr:nvCxnSpPr>
      <xdr:spPr>
        <a:xfrm>
          <a:off x="1130300" y="14483714"/>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23513</xdr:rowOff>
    </xdr:from>
    <xdr:ext cx="405111" cy="259045"/>
    <xdr:sp macro="" textlink="">
      <xdr:nvSpPr>
        <xdr:cNvPr id="316" name="n_1aveValue【公営住宅】&#10;有形固定資産減価償却率">
          <a:extLst>
            <a:ext uri="{FF2B5EF4-FFF2-40B4-BE49-F238E27FC236}">
              <a16:creationId xmlns:a16="http://schemas.microsoft.com/office/drawing/2014/main" id="{F895579C-8069-48D8-B921-3788A9CF614A}"/>
            </a:ext>
          </a:extLst>
        </xdr:cNvPr>
        <xdr:cNvSpPr txBox="1"/>
      </xdr:nvSpPr>
      <xdr:spPr>
        <a:xfrm>
          <a:off x="3582044" y="14082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19702</xdr:rowOff>
    </xdr:from>
    <xdr:ext cx="405111" cy="259045"/>
    <xdr:sp macro="" textlink="">
      <xdr:nvSpPr>
        <xdr:cNvPr id="317" name="n_2aveValue【公営住宅】&#10;有形固定資産減価償却率">
          <a:extLst>
            <a:ext uri="{FF2B5EF4-FFF2-40B4-BE49-F238E27FC236}">
              <a16:creationId xmlns:a16="http://schemas.microsoft.com/office/drawing/2014/main" id="{686C2936-444A-4917-B47A-FD4093B18590}"/>
            </a:ext>
          </a:extLst>
        </xdr:cNvPr>
        <xdr:cNvSpPr txBox="1"/>
      </xdr:nvSpPr>
      <xdr:spPr>
        <a:xfrm>
          <a:off x="2705744" y="14078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95902</xdr:rowOff>
    </xdr:from>
    <xdr:ext cx="405111" cy="259045"/>
    <xdr:sp macro="" textlink="">
      <xdr:nvSpPr>
        <xdr:cNvPr id="318" name="n_3aveValue【公営住宅】&#10;有形固定資産減価償却率">
          <a:extLst>
            <a:ext uri="{FF2B5EF4-FFF2-40B4-BE49-F238E27FC236}">
              <a16:creationId xmlns:a16="http://schemas.microsoft.com/office/drawing/2014/main" id="{1A2490CD-C255-4A99-BB1F-485D56EC6C68}"/>
            </a:ext>
          </a:extLst>
        </xdr:cNvPr>
        <xdr:cNvSpPr txBox="1"/>
      </xdr:nvSpPr>
      <xdr:spPr>
        <a:xfrm>
          <a:off x="18167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128288</xdr:rowOff>
    </xdr:from>
    <xdr:ext cx="405111" cy="259045"/>
    <xdr:sp macro="" textlink="">
      <xdr:nvSpPr>
        <xdr:cNvPr id="319" name="n_4aveValue【公営住宅】&#10;有形固定資産減価償却率">
          <a:extLst>
            <a:ext uri="{FF2B5EF4-FFF2-40B4-BE49-F238E27FC236}">
              <a16:creationId xmlns:a16="http://schemas.microsoft.com/office/drawing/2014/main" id="{02E773E1-9405-49D3-8A54-A0D0CD9E31C6}"/>
            </a:ext>
          </a:extLst>
        </xdr:cNvPr>
        <xdr:cNvSpPr txBox="1"/>
      </xdr:nvSpPr>
      <xdr:spPr>
        <a:xfrm>
          <a:off x="927744" y="1401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38116</xdr:rowOff>
    </xdr:from>
    <xdr:ext cx="405111" cy="259045"/>
    <xdr:sp macro="" textlink="">
      <xdr:nvSpPr>
        <xdr:cNvPr id="320" name="n_1mainValue【公営住宅】&#10;有形固定資産減価償却率">
          <a:extLst>
            <a:ext uri="{FF2B5EF4-FFF2-40B4-BE49-F238E27FC236}">
              <a16:creationId xmlns:a16="http://schemas.microsoft.com/office/drawing/2014/main" id="{AF6E4F39-F547-4CCC-B9B1-813896E543B3}"/>
            </a:ext>
          </a:extLst>
        </xdr:cNvPr>
        <xdr:cNvSpPr txBox="1"/>
      </xdr:nvSpPr>
      <xdr:spPr>
        <a:xfrm>
          <a:off x="3582044" y="1461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11447</xdr:rowOff>
    </xdr:from>
    <xdr:ext cx="405111" cy="259045"/>
    <xdr:sp macro="" textlink="">
      <xdr:nvSpPr>
        <xdr:cNvPr id="321" name="n_2mainValue【公営住宅】&#10;有形固定資産減価償却率">
          <a:extLst>
            <a:ext uri="{FF2B5EF4-FFF2-40B4-BE49-F238E27FC236}">
              <a16:creationId xmlns:a16="http://schemas.microsoft.com/office/drawing/2014/main" id="{FAC7C320-375C-4667-896E-D209A57650A5}"/>
            </a:ext>
          </a:extLst>
        </xdr:cNvPr>
        <xdr:cNvSpPr txBox="1"/>
      </xdr:nvSpPr>
      <xdr:spPr>
        <a:xfrm>
          <a:off x="2705744" y="1458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156227</xdr:rowOff>
    </xdr:from>
    <xdr:ext cx="405111" cy="259045"/>
    <xdr:sp macro="" textlink="">
      <xdr:nvSpPr>
        <xdr:cNvPr id="322" name="n_3mainValue【公営住宅】&#10;有形固定資産減価償却率">
          <a:extLst>
            <a:ext uri="{FF2B5EF4-FFF2-40B4-BE49-F238E27FC236}">
              <a16:creationId xmlns:a16="http://schemas.microsoft.com/office/drawing/2014/main" id="{613D7B36-2290-4954-8112-76382111F254}"/>
            </a:ext>
          </a:extLst>
        </xdr:cNvPr>
        <xdr:cNvSpPr txBox="1"/>
      </xdr:nvSpPr>
      <xdr:spPr>
        <a:xfrm>
          <a:off x="1816744" y="1455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123841</xdr:rowOff>
    </xdr:from>
    <xdr:ext cx="405111" cy="259045"/>
    <xdr:sp macro="" textlink="">
      <xdr:nvSpPr>
        <xdr:cNvPr id="323" name="n_4mainValue【公営住宅】&#10;有形固定資産減価償却率">
          <a:extLst>
            <a:ext uri="{FF2B5EF4-FFF2-40B4-BE49-F238E27FC236}">
              <a16:creationId xmlns:a16="http://schemas.microsoft.com/office/drawing/2014/main" id="{1804FDA4-CFB0-4847-8203-5ACDFE267E87}"/>
            </a:ext>
          </a:extLst>
        </xdr:cNvPr>
        <xdr:cNvSpPr txBox="1"/>
      </xdr:nvSpPr>
      <xdr:spPr>
        <a:xfrm>
          <a:off x="927744" y="14525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38FD2DA1-1B5B-45F2-953D-421F2D05ACB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995A3A9F-C31B-4C54-B744-53D90F1F72F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34D733A5-6319-4A15-A352-8493D5DE876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38E6D334-622F-48A8-AC18-5341882EFCB8}"/>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82B02400-04C0-4E92-8763-D5C46AD0E83E}"/>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5084608E-827E-4087-B9A7-530ADC7EF21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32D94714-568D-4FD6-9AF1-8BE715C3EA1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5E49C847-FC91-46AA-9F16-A4577A774D04}"/>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BD442FD3-0568-4F21-A224-1406BFA76138}"/>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2A37B861-99BE-43E9-B656-602354793D0D}"/>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a:extLst>
            <a:ext uri="{FF2B5EF4-FFF2-40B4-BE49-F238E27FC236}">
              <a16:creationId xmlns:a16="http://schemas.microsoft.com/office/drawing/2014/main" id="{B0304292-20AF-4B98-A0A7-9761CED3B5B4}"/>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a:extLst>
            <a:ext uri="{FF2B5EF4-FFF2-40B4-BE49-F238E27FC236}">
              <a16:creationId xmlns:a16="http://schemas.microsoft.com/office/drawing/2014/main" id="{D25AAD6A-603F-49C3-A004-1BD43FDBAE06}"/>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a:extLst>
            <a:ext uri="{FF2B5EF4-FFF2-40B4-BE49-F238E27FC236}">
              <a16:creationId xmlns:a16="http://schemas.microsoft.com/office/drawing/2014/main" id="{D822B149-2455-45BB-91C2-42E749F0A9CA}"/>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a:extLst>
            <a:ext uri="{FF2B5EF4-FFF2-40B4-BE49-F238E27FC236}">
              <a16:creationId xmlns:a16="http://schemas.microsoft.com/office/drawing/2014/main" id="{5D8BE405-6A35-4971-92F6-FF49CEA119D8}"/>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a:extLst>
            <a:ext uri="{FF2B5EF4-FFF2-40B4-BE49-F238E27FC236}">
              <a16:creationId xmlns:a16="http://schemas.microsoft.com/office/drawing/2014/main" id="{3072AB9E-6DDE-45B7-8244-232E8985CB25}"/>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a:extLst>
            <a:ext uri="{FF2B5EF4-FFF2-40B4-BE49-F238E27FC236}">
              <a16:creationId xmlns:a16="http://schemas.microsoft.com/office/drawing/2014/main" id="{96907C4A-7351-40DB-B5BC-AA8DC174A3D2}"/>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a:extLst>
            <a:ext uri="{FF2B5EF4-FFF2-40B4-BE49-F238E27FC236}">
              <a16:creationId xmlns:a16="http://schemas.microsoft.com/office/drawing/2014/main" id="{6803190B-B3ED-416E-A3E9-84E262BD020C}"/>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a:extLst>
            <a:ext uri="{FF2B5EF4-FFF2-40B4-BE49-F238E27FC236}">
              <a16:creationId xmlns:a16="http://schemas.microsoft.com/office/drawing/2014/main" id="{E8D78A90-83F5-4375-98E1-A8D665C485B7}"/>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4E9AB444-6151-4939-A320-D4DAE12D8AD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EA467C2C-9B63-4B9C-B435-5903C87B05C7}"/>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46369A08-4BF5-4A2D-B161-CF1CD1D68F9C}"/>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33528</xdr:rowOff>
    </xdr:from>
    <xdr:to>
      <xdr:col>54</xdr:col>
      <xdr:colOff>189865</xdr:colOff>
      <xdr:row>86</xdr:row>
      <xdr:rowOff>17526</xdr:rowOff>
    </xdr:to>
    <xdr:cxnSp macro="">
      <xdr:nvCxnSpPr>
        <xdr:cNvPr id="345" name="直線コネクタ 344">
          <a:extLst>
            <a:ext uri="{FF2B5EF4-FFF2-40B4-BE49-F238E27FC236}">
              <a16:creationId xmlns:a16="http://schemas.microsoft.com/office/drawing/2014/main" id="{E0339EB2-ED7D-49AC-AAFA-2AE96A756A16}"/>
            </a:ext>
          </a:extLst>
        </xdr:cNvPr>
        <xdr:cNvCxnSpPr/>
      </xdr:nvCxnSpPr>
      <xdr:spPr>
        <a:xfrm flipV="1">
          <a:off x="10476865" y="13578078"/>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21353</xdr:rowOff>
    </xdr:from>
    <xdr:ext cx="469744" cy="259045"/>
    <xdr:sp macro="" textlink="">
      <xdr:nvSpPr>
        <xdr:cNvPr id="346" name="【公営住宅】&#10;一人当たり面積最小値テキスト">
          <a:extLst>
            <a:ext uri="{FF2B5EF4-FFF2-40B4-BE49-F238E27FC236}">
              <a16:creationId xmlns:a16="http://schemas.microsoft.com/office/drawing/2014/main" id="{B6E24C51-AF20-4EA0-987E-2D2000186950}"/>
            </a:ext>
          </a:extLst>
        </xdr:cNvPr>
        <xdr:cNvSpPr txBox="1"/>
      </xdr:nvSpPr>
      <xdr:spPr>
        <a:xfrm>
          <a:off x="10515600" y="1476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17526</xdr:rowOff>
    </xdr:from>
    <xdr:to>
      <xdr:col>55</xdr:col>
      <xdr:colOff>88900</xdr:colOff>
      <xdr:row>86</xdr:row>
      <xdr:rowOff>17526</xdr:rowOff>
    </xdr:to>
    <xdr:cxnSp macro="">
      <xdr:nvCxnSpPr>
        <xdr:cNvPr id="347" name="直線コネクタ 346">
          <a:extLst>
            <a:ext uri="{FF2B5EF4-FFF2-40B4-BE49-F238E27FC236}">
              <a16:creationId xmlns:a16="http://schemas.microsoft.com/office/drawing/2014/main" id="{6D9FE96A-4AA9-475D-958D-92FDBA4514D9}"/>
            </a:ext>
          </a:extLst>
        </xdr:cNvPr>
        <xdr:cNvCxnSpPr/>
      </xdr:nvCxnSpPr>
      <xdr:spPr>
        <a:xfrm>
          <a:off x="10388600" y="1476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151655</xdr:rowOff>
    </xdr:from>
    <xdr:ext cx="469744" cy="259045"/>
    <xdr:sp macro="" textlink="">
      <xdr:nvSpPr>
        <xdr:cNvPr id="348" name="【公営住宅】&#10;一人当たり面積最大値テキスト">
          <a:extLst>
            <a:ext uri="{FF2B5EF4-FFF2-40B4-BE49-F238E27FC236}">
              <a16:creationId xmlns:a16="http://schemas.microsoft.com/office/drawing/2014/main" id="{D9329E64-D130-4235-9F63-66B2E6A4275F}"/>
            </a:ext>
          </a:extLst>
        </xdr:cNvPr>
        <xdr:cNvSpPr txBox="1"/>
      </xdr:nvSpPr>
      <xdr:spPr>
        <a:xfrm>
          <a:off x="10515600" y="13353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33528</xdr:rowOff>
    </xdr:from>
    <xdr:to>
      <xdr:col>55</xdr:col>
      <xdr:colOff>88900</xdr:colOff>
      <xdr:row>79</xdr:row>
      <xdr:rowOff>33528</xdr:rowOff>
    </xdr:to>
    <xdr:cxnSp macro="">
      <xdr:nvCxnSpPr>
        <xdr:cNvPr id="349" name="直線コネクタ 348">
          <a:extLst>
            <a:ext uri="{FF2B5EF4-FFF2-40B4-BE49-F238E27FC236}">
              <a16:creationId xmlns:a16="http://schemas.microsoft.com/office/drawing/2014/main" id="{869D4C5A-E76A-4517-8CBC-CE39920C5D0B}"/>
            </a:ext>
          </a:extLst>
        </xdr:cNvPr>
        <xdr:cNvCxnSpPr/>
      </xdr:nvCxnSpPr>
      <xdr:spPr>
        <a:xfrm>
          <a:off x="10388600" y="13578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54881</xdr:rowOff>
    </xdr:from>
    <xdr:ext cx="469744" cy="259045"/>
    <xdr:sp macro="" textlink="">
      <xdr:nvSpPr>
        <xdr:cNvPr id="350" name="【公営住宅】&#10;一人当たり面積平均値テキスト">
          <a:extLst>
            <a:ext uri="{FF2B5EF4-FFF2-40B4-BE49-F238E27FC236}">
              <a16:creationId xmlns:a16="http://schemas.microsoft.com/office/drawing/2014/main" id="{488B26EA-76EC-495A-B995-11F72EFC1391}"/>
            </a:ext>
          </a:extLst>
        </xdr:cNvPr>
        <xdr:cNvSpPr txBox="1"/>
      </xdr:nvSpPr>
      <xdr:spPr>
        <a:xfrm>
          <a:off x="10515600" y="14456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76454</xdr:rowOff>
    </xdr:from>
    <xdr:to>
      <xdr:col>55</xdr:col>
      <xdr:colOff>50800</xdr:colOff>
      <xdr:row>85</xdr:row>
      <xdr:rowOff>6604</xdr:rowOff>
    </xdr:to>
    <xdr:sp macro="" textlink="">
      <xdr:nvSpPr>
        <xdr:cNvPr id="351" name="フローチャート: 判断 350">
          <a:extLst>
            <a:ext uri="{FF2B5EF4-FFF2-40B4-BE49-F238E27FC236}">
              <a16:creationId xmlns:a16="http://schemas.microsoft.com/office/drawing/2014/main" id="{C88212E3-8C5D-4111-A065-8D744CB6F06B}"/>
            </a:ext>
          </a:extLst>
        </xdr:cNvPr>
        <xdr:cNvSpPr/>
      </xdr:nvSpPr>
      <xdr:spPr>
        <a:xfrm>
          <a:off x="10426700" y="1447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80111</xdr:rowOff>
    </xdr:from>
    <xdr:to>
      <xdr:col>50</xdr:col>
      <xdr:colOff>165100</xdr:colOff>
      <xdr:row>85</xdr:row>
      <xdr:rowOff>10261</xdr:rowOff>
    </xdr:to>
    <xdr:sp macro="" textlink="">
      <xdr:nvSpPr>
        <xdr:cNvPr id="352" name="フローチャート: 判断 351">
          <a:extLst>
            <a:ext uri="{FF2B5EF4-FFF2-40B4-BE49-F238E27FC236}">
              <a16:creationId xmlns:a16="http://schemas.microsoft.com/office/drawing/2014/main" id="{0D7DED6D-7405-4C3E-80AC-9E58CFD3DCEB}"/>
            </a:ext>
          </a:extLst>
        </xdr:cNvPr>
        <xdr:cNvSpPr/>
      </xdr:nvSpPr>
      <xdr:spPr>
        <a:xfrm>
          <a:off x="9588500" y="1448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100228</xdr:rowOff>
    </xdr:from>
    <xdr:to>
      <xdr:col>46</xdr:col>
      <xdr:colOff>38100</xdr:colOff>
      <xdr:row>85</xdr:row>
      <xdr:rowOff>30378</xdr:rowOff>
    </xdr:to>
    <xdr:sp macro="" textlink="">
      <xdr:nvSpPr>
        <xdr:cNvPr id="353" name="フローチャート: 判断 352">
          <a:extLst>
            <a:ext uri="{FF2B5EF4-FFF2-40B4-BE49-F238E27FC236}">
              <a16:creationId xmlns:a16="http://schemas.microsoft.com/office/drawing/2014/main" id="{F8D7B56E-C4DF-46FD-9B12-29FEEEAEDB47}"/>
            </a:ext>
          </a:extLst>
        </xdr:cNvPr>
        <xdr:cNvSpPr/>
      </xdr:nvSpPr>
      <xdr:spPr>
        <a:xfrm>
          <a:off x="8699500" y="1450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84226</xdr:rowOff>
    </xdr:from>
    <xdr:to>
      <xdr:col>41</xdr:col>
      <xdr:colOff>101600</xdr:colOff>
      <xdr:row>85</xdr:row>
      <xdr:rowOff>14376</xdr:rowOff>
    </xdr:to>
    <xdr:sp macro="" textlink="">
      <xdr:nvSpPr>
        <xdr:cNvPr id="354" name="フローチャート: 判断 353">
          <a:extLst>
            <a:ext uri="{FF2B5EF4-FFF2-40B4-BE49-F238E27FC236}">
              <a16:creationId xmlns:a16="http://schemas.microsoft.com/office/drawing/2014/main" id="{DFDA6256-94C0-4FFF-A027-D1C71ED96A3C}"/>
            </a:ext>
          </a:extLst>
        </xdr:cNvPr>
        <xdr:cNvSpPr/>
      </xdr:nvSpPr>
      <xdr:spPr>
        <a:xfrm>
          <a:off x="7810500" y="1448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124003</xdr:rowOff>
    </xdr:from>
    <xdr:to>
      <xdr:col>36</xdr:col>
      <xdr:colOff>165100</xdr:colOff>
      <xdr:row>85</xdr:row>
      <xdr:rowOff>54153</xdr:rowOff>
    </xdr:to>
    <xdr:sp macro="" textlink="">
      <xdr:nvSpPr>
        <xdr:cNvPr id="355" name="フローチャート: 判断 354">
          <a:extLst>
            <a:ext uri="{FF2B5EF4-FFF2-40B4-BE49-F238E27FC236}">
              <a16:creationId xmlns:a16="http://schemas.microsoft.com/office/drawing/2014/main" id="{1EF6DD3A-A33B-432A-ACA0-B30E79797405}"/>
            </a:ext>
          </a:extLst>
        </xdr:cNvPr>
        <xdr:cNvSpPr/>
      </xdr:nvSpPr>
      <xdr:spPr>
        <a:xfrm>
          <a:off x="6921500" y="1452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8A6E901E-891A-4867-9844-4FA786DF8F4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B8F8C041-C5F4-4083-838E-6DC696F77518}"/>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B8900B79-D71F-46C3-A06F-5D26AD9BD02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6863DD9B-86EF-4F7E-9A23-EE92B0AD38F9}"/>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A28B92B3-05EE-49DC-BFD1-448D39CD7821}"/>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72340</xdr:rowOff>
    </xdr:from>
    <xdr:to>
      <xdr:col>55</xdr:col>
      <xdr:colOff>50800</xdr:colOff>
      <xdr:row>82</xdr:row>
      <xdr:rowOff>2490</xdr:rowOff>
    </xdr:to>
    <xdr:sp macro="" textlink="">
      <xdr:nvSpPr>
        <xdr:cNvPr id="361" name="楕円 360">
          <a:extLst>
            <a:ext uri="{FF2B5EF4-FFF2-40B4-BE49-F238E27FC236}">
              <a16:creationId xmlns:a16="http://schemas.microsoft.com/office/drawing/2014/main" id="{1EF68B51-EEA6-4D45-B87B-6A1F92E5AB16}"/>
            </a:ext>
          </a:extLst>
        </xdr:cNvPr>
        <xdr:cNvSpPr/>
      </xdr:nvSpPr>
      <xdr:spPr>
        <a:xfrm>
          <a:off x="10426700" y="1395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95217</xdr:rowOff>
    </xdr:from>
    <xdr:ext cx="469744" cy="259045"/>
    <xdr:sp macro="" textlink="">
      <xdr:nvSpPr>
        <xdr:cNvPr id="362" name="【公営住宅】&#10;一人当たり面積該当値テキスト">
          <a:extLst>
            <a:ext uri="{FF2B5EF4-FFF2-40B4-BE49-F238E27FC236}">
              <a16:creationId xmlns:a16="http://schemas.microsoft.com/office/drawing/2014/main" id="{63C5B7D9-70A7-4AC9-9330-2BA5F6264E96}"/>
            </a:ext>
          </a:extLst>
        </xdr:cNvPr>
        <xdr:cNvSpPr txBox="1"/>
      </xdr:nvSpPr>
      <xdr:spPr>
        <a:xfrm>
          <a:off x="10515600" y="13811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95656</xdr:rowOff>
    </xdr:from>
    <xdr:to>
      <xdr:col>50</xdr:col>
      <xdr:colOff>165100</xdr:colOff>
      <xdr:row>82</xdr:row>
      <xdr:rowOff>25806</xdr:rowOff>
    </xdr:to>
    <xdr:sp macro="" textlink="">
      <xdr:nvSpPr>
        <xdr:cNvPr id="363" name="楕円 362">
          <a:extLst>
            <a:ext uri="{FF2B5EF4-FFF2-40B4-BE49-F238E27FC236}">
              <a16:creationId xmlns:a16="http://schemas.microsoft.com/office/drawing/2014/main" id="{1E75B2C1-CCB5-40C6-9351-A01E0BF31BD8}"/>
            </a:ext>
          </a:extLst>
        </xdr:cNvPr>
        <xdr:cNvSpPr/>
      </xdr:nvSpPr>
      <xdr:spPr>
        <a:xfrm>
          <a:off x="9588500" y="1398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123140</xdr:rowOff>
    </xdr:from>
    <xdr:to>
      <xdr:col>55</xdr:col>
      <xdr:colOff>0</xdr:colOff>
      <xdr:row>81</xdr:row>
      <xdr:rowOff>146456</xdr:rowOff>
    </xdr:to>
    <xdr:cxnSp macro="">
      <xdr:nvCxnSpPr>
        <xdr:cNvPr id="364" name="直線コネクタ 363">
          <a:extLst>
            <a:ext uri="{FF2B5EF4-FFF2-40B4-BE49-F238E27FC236}">
              <a16:creationId xmlns:a16="http://schemas.microsoft.com/office/drawing/2014/main" id="{EE410627-453C-47DB-8744-F594FFC7FE82}"/>
            </a:ext>
          </a:extLst>
        </xdr:cNvPr>
        <xdr:cNvCxnSpPr/>
      </xdr:nvCxnSpPr>
      <xdr:spPr>
        <a:xfrm flipV="1">
          <a:off x="9639300" y="14010590"/>
          <a:ext cx="838200" cy="23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103429</xdr:rowOff>
    </xdr:from>
    <xdr:to>
      <xdr:col>46</xdr:col>
      <xdr:colOff>38100</xdr:colOff>
      <xdr:row>82</xdr:row>
      <xdr:rowOff>33579</xdr:rowOff>
    </xdr:to>
    <xdr:sp macro="" textlink="">
      <xdr:nvSpPr>
        <xdr:cNvPr id="365" name="楕円 364">
          <a:extLst>
            <a:ext uri="{FF2B5EF4-FFF2-40B4-BE49-F238E27FC236}">
              <a16:creationId xmlns:a16="http://schemas.microsoft.com/office/drawing/2014/main" id="{8A3AB457-2BA0-45F8-9F7D-28FCF303689F}"/>
            </a:ext>
          </a:extLst>
        </xdr:cNvPr>
        <xdr:cNvSpPr/>
      </xdr:nvSpPr>
      <xdr:spPr>
        <a:xfrm>
          <a:off x="8699500" y="13990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146456</xdr:rowOff>
    </xdr:from>
    <xdr:to>
      <xdr:col>50</xdr:col>
      <xdr:colOff>114300</xdr:colOff>
      <xdr:row>81</xdr:row>
      <xdr:rowOff>154229</xdr:rowOff>
    </xdr:to>
    <xdr:cxnSp macro="">
      <xdr:nvCxnSpPr>
        <xdr:cNvPr id="366" name="直線コネクタ 365">
          <a:extLst>
            <a:ext uri="{FF2B5EF4-FFF2-40B4-BE49-F238E27FC236}">
              <a16:creationId xmlns:a16="http://schemas.microsoft.com/office/drawing/2014/main" id="{BC282206-C6A1-456E-89DE-407EFF6E6A86}"/>
            </a:ext>
          </a:extLst>
        </xdr:cNvPr>
        <xdr:cNvCxnSpPr/>
      </xdr:nvCxnSpPr>
      <xdr:spPr>
        <a:xfrm flipV="1">
          <a:off x="8750300" y="14033906"/>
          <a:ext cx="8890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111201</xdr:rowOff>
    </xdr:from>
    <xdr:to>
      <xdr:col>41</xdr:col>
      <xdr:colOff>101600</xdr:colOff>
      <xdr:row>82</xdr:row>
      <xdr:rowOff>41351</xdr:rowOff>
    </xdr:to>
    <xdr:sp macro="" textlink="">
      <xdr:nvSpPr>
        <xdr:cNvPr id="367" name="楕円 366">
          <a:extLst>
            <a:ext uri="{FF2B5EF4-FFF2-40B4-BE49-F238E27FC236}">
              <a16:creationId xmlns:a16="http://schemas.microsoft.com/office/drawing/2014/main" id="{9C49F1C4-0219-42E2-86E3-50AD4C4E7931}"/>
            </a:ext>
          </a:extLst>
        </xdr:cNvPr>
        <xdr:cNvSpPr/>
      </xdr:nvSpPr>
      <xdr:spPr>
        <a:xfrm>
          <a:off x="7810500" y="13998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154229</xdr:rowOff>
    </xdr:from>
    <xdr:to>
      <xdr:col>45</xdr:col>
      <xdr:colOff>177800</xdr:colOff>
      <xdr:row>81</xdr:row>
      <xdr:rowOff>162001</xdr:rowOff>
    </xdr:to>
    <xdr:cxnSp macro="">
      <xdr:nvCxnSpPr>
        <xdr:cNvPr id="368" name="直線コネクタ 367">
          <a:extLst>
            <a:ext uri="{FF2B5EF4-FFF2-40B4-BE49-F238E27FC236}">
              <a16:creationId xmlns:a16="http://schemas.microsoft.com/office/drawing/2014/main" id="{A96DDE33-327D-4D2C-A0EB-B6A96C09ABDD}"/>
            </a:ext>
          </a:extLst>
        </xdr:cNvPr>
        <xdr:cNvCxnSpPr/>
      </xdr:nvCxnSpPr>
      <xdr:spPr>
        <a:xfrm flipV="1">
          <a:off x="7861300" y="14041679"/>
          <a:ext cx="8890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118059</xdr:rowOff>
    </xdr:from>
    <xdr:to>
      <xdr:col>36</xdr:col>
      <xdr:colOff>165100</xdr:colOff>
      <xdr:row>82</xdr:row>
      <xdr:rowOff>48209</xdr:rowOff>
    </xdr:to>
    <xdr:sp macro="" textlink="">
      <xdr:nvSpPr>
        <xdr:cNvPr id="369" name="楕円 368">
          <a:extLst>
            <a:ext uri="{FF2B5EF4-FFF2-40B4-BE49-F238E27FC236}">
              <a16:creationId xmlns:a16="http://schemas.microsoft.com/office/drawing/2014/main" id="{08E4B7DC-985A-48FF-96D4-763E28AFD983}"/>
            </a:ext>
          </a:extLst>
        </xdr:cNvPr>
        <xdr:cNvSpPr/>
      </xdr:nvSpPr>
      <xdr:spPr>
        <a:xfrm>
          <a:off x="6921500" y="14005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162001</xdr:rowOff>
    </xdr:from>
    <xdr:to>
      <xdr:col>41</xdr:col>
      <xdr:colOff>50800</xdr:colOff>
      <xdr:row>81</xdr:row>
      <xdr:rowOff>168859</xdr:rowOff>
    </xdr:to>
    <xdr:cxnSp macro="">
      <xdr:nvCxnSpPr>
        <xdr:cNvPr id="370" name="直線コネクタ 369">
          <a:extLst>
            <a:ext uri="{FF2B5EF4-FFF2-40B4-BE49-F238E27FC236}">
              <a16:creationId xmlns:a16="http://schemas.microsoft.com/office/drawing/2014/main" id="{5026B919-D42B-4E22-93C7-FBB32F7F7EAF}"/>
            </a:ext>
          </a:extLst>
        </xdr:cNvPr>
        <xdr:cNvCxnSpPr/>
      </xdr:nvCxnSpPr>
      <xdr:spPr>
        <a:xfrm flipV="1">
          <a:off x="6972300" y="14049451"/>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1388</xdr:rowOff>
    </xdr:from>
    <xdr:ext cx="469744" cy="259045"/>
    <xdr:sp macro="" textlink="">
      <xdr:nvSpPr>
        <xdr:cNvPr id="371" name="n_1aveValue【公営住宅】&#10;一人当たり面積">
          <a:extLst>
            <a:ext uri="{FF2B5EF4-FFF2-40B4-BE49-F238E27FC236}">
              <a16:creationId xmlns:a16="http://schemas.microsoft.com/office/drawing/2014/main" id="{FF407B81-590D-4179-B1A2-45C629B82A81}"/>
            </a:ext>
          </a:extLst>
        </xdr:cNvPr>
        <xdr:cNvSpPr txBox="1"/>
      </xdr:nvSpPr>
      <xdr:spPr>
        <a:xfrm>
          <a:off x="9391727" y="14574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21505</xdr:rowOff>
    </xdr:from>
    <xdr:ext cx="469744" cy="259045"/>
    <xdr:sp macro="" textlink="">
      <xdr:nvSpPr>
        <xdr:cNvPr id="372" name="n_2aveValue【公営住宅】&#10;一人当たり面積">
          <a:extLst>
            <a:ext uri="{FF2B5EF4-FFF2-40B4-BE49-F238E27FC236}">
              <a16:creationId xmlns:a16="http://schemas.microsoft.com/office/drawing/2014/main" id="{9FD3459A-CF5E-4C46-ADE4-A01E647694F5}"/>
            </a:ext>
          </a:extLst>
        </xdr:cNvPr>
        <xdr:cNvSpPr txBox="1"/>
      </xdr:nvSpPr>
      <xdr:spPr>
        <a:xfrm>
          <a:off x="8515427" y="14594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5503</xdr:rowOff>
    </xdr:from>
    <xdr:ext cx="469744" cy="259045"/>
    <xdr:sp macro="" textlink="">
      <xdr:nvSpPr>
        <xdr:cNvPr id="373" name="n_3aveValue【公営住宅】&#10;一人当たり面積">
          <a:extLst>
            <a:ext uri="{FF2B5EF4-FFF2-40B4-BE49-F238E27FC236}">
              <a16:creationId xmlns:a16="http://schemas.microsoft.com/office/drawing/2014/main" id="{E2B13CF4-0A15-4B11-B443-24B5347DD468}"/>
            </a:ext>
          </a:extLst>
        </xdr:cNvPr>
        <xdr:cNvSpPr txBox="1"/>
      </xdr:nvSpPr>
      <xdr:spPr>
        <a:xfrm>
          <a:off x="7626427" y="14578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45280</xdr:rowOff>
    </xdr:from>
    <xdr:ext cx="469744" cy="259045"/>
    <xdr:sp macro="" textlink="">
      <xdr:nvSpPr>
        <xdr:cNvPr id="374" name="n_4aveValue【公営住宅】&#10;一人当たり面積">
          <a:extLst>
            <a:ext uri="{FF2B5EF4-FFF2-40B4-BE49-F238E27FC236}">
              <a16:creationId xmlns:a16="http://schemas.microsoft.com/office/drawing/2014/main" id="{10490D33-A5DF-403A-BDC8-8D98E584BB88}"/>
            </a:ext>
          </a:extLst>
        </xdr:cNvPr>
        <xdr:cNvSpPr txBox="1"/>
      </xdr:nvSpPr>
      <xdr:spPr>
        <a:xfrm>
          <a:off x="6737427" y="14618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42333</xdr:rowOff>
    </xdr:from>
    <xdr:ext cx="469744" cy="259045"/>
    <xdr:sp macro="" textlink="">
      <xdr:nvSpPr>
        <xdr:cNvPr id="375" name="n_1mainValue【公営住宅】&#10;一人当たり面積">
          <a:extLst>
            <a:ext uri="{FF2B5EF4-FFF2-40B4-BE49-F238E27FC236}">
              <a16:creationId xmlns:a16="http://schemas.microsoft.com/office/drawing/2014/main" id="{873D63E9-3868-4AB2-B52D-AB978B333DB8}"/>
            </a:ext>
          </a:extLst>
        </xdr:cNvPr>
        <xdr:cNvSpPr txBox="1"/>
      </xdr:nvSpPr>
      <xdr:spPr>
        <a:xfrm>
          <a:off x="9391727" y="13758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50106</xdr:rowOff>
    </xdr:from>
    <xdr:ext cx="469744" cy="259045"/>
    <xdr:sp macro="" textlink="">
      <xdr:nvSpPr>
        <xdr:cNvPr id="376" name="n_2mainValue【公営住宅】&#10;一人当たり面積">
          <a:extLst>
            <a:ext uri="{FF2B5EF4-FFF2-40B4-BE49-F238E27FC236}">
              <a16:creationId xmlns:a16="http://schemas.microsoft.com/office/drawing/2014/main" id="{E0E22ED9-EE29-42EF-B51D-3DDE22E54E26}"/>
            </a:ext>
          </a:extLst>
        </xdr:cNvPr>
        <xdr:cNvSpPr txBox="1"/>
      </xdr:nvSpPr>
      <xdr:spPr>
        <a:xfrm>
          <a:off x="8515427" y="13766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57878</xdr:rowOff>
    </xdr:from>
    <xdr:ext cx="469744" cy="259045"/>
    <xdr:sp macro="" textlink="">
      <xdr:nvSpPr>
        <xdr:cNvPr id="377" name="n_3mainValue【公営住宅】&#10;一人当たり面積">
          <a:extLst>
            <a:ext uri="{FF2B5EF4-FFF2-40B4-BE49-F238E27FC236}">
              <a16:creationId xmlns:a16="http://schemas.microsoft.com/office/drawing/2014/main" id="{48B4DED5-A6CE-4D8F-83DB-07169A20AC7C}"/>
            </a:ext>
          </a:extLst>
        </xdr:cNvPr>
        <xdr:cNvSpPr txBox="1"/>
      </xdr:nvSpPr>
      <xdr:spPr>
        <a:xfrm>
          <a:off x="7626427" y="13773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64736</xdr:rowOff>
    </xdr:from>
    <xdr:ext cx="469744" cy="259045"/>
    <xdr:sp macro="" textlink="">
      <xdr:nvSpPr>
        <xdr:cNvPr id="378" name="n_4mainValue【公営住宅】&#10;一人当たり面積">
          <a:extLst>
            <a:ext uri="{FF2B5EF4-FFF2-40B4-BE49-F238E27FC236}">
              <a16:creationId xmlns:a16="http://schemas.microsoft.com/office/drawing/2014/main" id="{D68DED96-346E-4B6C-938C-5761BAFE26F6}"/>
            </a:ext>
          </a:extLst>
        </xdr:cNvPr>
        <xdr:cNvSpPr txBox="1"/>
      </xdr:nvSpPr>
      <xdr:spPr>
        <a:xfrm>
          <a:off x="6737427" y="13780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744467C1-4CAF-48F8-A90D-1CD9681CD50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25049A55-9C05-43A3-85A1-B551E7E9274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B3447496-83C8-4341-A74D-1C3060A35D9F}"/>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0363311D-9E5D-4C3A-8E9F-9BF8FF8231EB}"/>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7DA11870-6DFD-4E1E-A8A5-627856B552DA}"/>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31840A86-608B-4DAA-8C84-16CCAE55EAFC}"/>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CE1A71EB-81F5-4F90-9694-255EAC0E3D96}"/>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B9D9A865-68F6-4117-AD90-55746109CE9F}"/>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67B42307-2A0F-4F01-BF55-C7EE9744DDDB}"/>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9702E0DE-8F88-40BE-86FD-E41F2E043452}"/>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A12A5993-F2B0-42EF-AA19-472A2311ED3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0" name="直線コネクタ 389">
          <a:extLst>
            <a:ext uri="{FF2B5EF4-FFF2-40B4-BE49-F238E27FC236}">
              <a16:creationId xmlns:a16="http://schemas.microsoft.com/office/drawing/2014/main" id="{BB9136E6-420A-468E-A01D-F1504B2A033F}"/>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1" name="テキスト ボックス 390">
          <a:extLst>
            <a:ext uri="{FF2B5EF4-FFF2-40B4-BE49-F238E27FC236}">
              <a16:creationId xmlns:a16="http://schemas.microsoft.com/office/drawing/2014/main" id="{26C70C3F-91F5-4C47-8166-AB2505BE7CE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2" name="直線コネクタ 391">
          <a:extLst>
            <a:ext uri="{FF2B5EF4-FFF2-40B4-BE49-F238E27FC236}">
              <a16:creationId xmlns:a16="http://schemas.microsoft.com/office/drawing/2014/main" id="{F103AAC0-6AED-4E33-893D-B241D983834E}"/>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3" name="テキスト ボックス 392">
          <a:extLst>
            <a:ext uri="{FF2B5EF4-FFF2-40B4-BE49-F238E27FC236}">
              <a16:creationId xmlns:a16="http://schemas.microsoft.com/office/drawing/2014/main" id="{A304229B-D7F0-4C50-A25A-937752D7C8D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4" name="直線コネクタ 393">
          <a:extLst>
            <a:ext uri="{FF2B5EF4-FFF2-40B4-BE49-F238E27FC236}">
              <a16:creationId xmlns:a16="http://schemas.microsoft.com/office/drawing/2014/main" id="{43EEAF32-F249-4B1F-879E-5D8DEB1C8AD2}"/>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5" name="テキスト ボックス 394">
          <a:extLst>
            <a:ext uri="{FF2B5EF4-FFF2-40B4-BE49-F238E27FC236}">
              <a16:creationId xmlns:a16="http://schemas.microsoft.com/office/drawing/2014/main" id="{1DD57585-595F-4A23-B8F5-B483C2B1B1AD}"/>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6" name="直線コネクタ 395">
          <a:extLst>
            <a:ext uri="{FF2B5EF4-FFF2-40B4-BE49-F238E27FC236}">
              <a16:creationId xmlns:a16="http://schemas.microsoft.com/office/drawing/2014/main" id="{F3918203-C4B0-4D71-BE61-918E1F08AA16}"/>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7" name="テキスト ボックス 396">
          <a:extLst>
            <a:ext uri="{FF2B5EF4-FFF2-40B4-BE49-F238E27FC236}">
              <a16:creationId xmlns:a16="http://schemas.microsoft.com/office/drawing/2014/main" id="{6D359E45-7E75-49A5-86E7-9CEDD37224D6}"/>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8" name="直線コネクタ 397">
          <a:extLst>
            <a:ext uri="{FF2B5EF4-FFF2-40B4-BE49-F238E27FC236}">
              <a16:creationId xmlns:a16="http://schemas.microsoft.com/office/drawing/2014/main" id="{D640E93B-D606-4B5F-8F36-062761AC85AE}"/>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9" name="テキスト ボックス 398">
          <a:extLst>
            <a:ext uri="{FF2B5EF4-FFF2-40B4-BE49-F238E27FC236}">
              <a16:creationId xmlns:a16="http://schemas.microsoft.com/office/drawing/2014/main" id="{58718BC9-0F89-4B8E-915F-2223F324A492}"/>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a:extLst>
            <a:ext uri="{FF2B5EF4-FFF2-40B4-BE49-F238E27FC236}">
              <a16:creationId xmlns:a16="http://schemas.microsoft.com/office/drawing/2014/main" id="{AA56BC33-50B7-48E4-80C8-EE7C0BA11231}"/>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1" name="テキスト ボックス 400">
          <a:extLst>
            <a:ext uri="{FF2B5EF4-FFF2-40B4-BE49-F238E27FC236}">
              <a16:creationId xmlns:a16="http://schemas.microsoft.com/office/drawing/2014/main" id="{19CB8AFE-FE9E-47D6-A719-C853CB396808}"/>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2" name="【港湾・漁港】&#10;有形固定資産減価償却率グラフ枠">
          <a:extLst>
            <a:ext uri="{FF2B5EF4-FFF2-40B4-BE49-F238E27FC236}">
              <a16:creationId xmlns:a16="http://schemas.microsoft.com/office/drawing/2014/main" id="{AE13BBA3-FFF2-4B6D-BEDA-0C7DC02BC48D}"/>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135255</xdr:rowOff>
    </xdr:from>
    <xdr:to>
      <xdr:col>24</xdr:col>
      <xdr:colOff>62865</xdr:colOff>
      <xdr:row>108</xdr:row>
      <xdr:rowOff>148589</xdr:rowOff>
    </xdr:to>
    <xdr:cxnSp macro="">
      <xdr:nvCxnSpPr>
        <xdr:cNvPr id="403" name="直線コネクタ 402">
          <a:extLst>
            <a:ext uri="{FF2B5EF4-FFF2-40B4-BE49-F238E27FC236}">
              <a16:creationId xmlns:a16="http://schemas.microsoft.com/office/drawing/2014/main" id="{8C50365A-98C9-48BB-AE42-34C77B10F789}"/>
            </a:ext>
          </a:extLst>
        </xdr:cNvPr>
        <xdr:cNvCxnSpPr/>
      </xdr:nvCxnSpPr>
      <xdr:spPr>
        <a:xfrm flipV="1">
          <a:off x="4634865" y="17280255"/>
          <a:ext cx="0" cy="1384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152416</xdr:rowOff>
    </xdr:from>
    <xdr:ext cx="405111" cy="259045"/>
    <xdr:sp macro="" textlink="">
      <xdr:nvSpPr>
        <xdr:cNvPr id="404" name="【港湾・漁港】&#10;有形固定資産減価償却率最小値テキスト">
          <a:extLst>
            <a:ext uri="{FF2B5EF4-FFF2-40B4-BE49-F238E27FC236}">
              <a16:creationId xmlns:a16="http://schemas.microsoft.com/office/drawing/2014/main" id="{2B812F63-C903-4974-8B3A-2E2A68EB3E16}"/>
            </a:ext>
          </a:extLst>
        </xdr:cNvPr>
        <xdr:cNvSpPr txBox="1"/>
      </xdr:nvSpPr>
      <xdr:spPr>
        <a:xfrm>
          <a:off x="4673600" y="1866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148589</xdr:rowOff>
    </xdr:from>
    <xdr:to>
      <xdr:col>24</xdr:col>
      <xdr:colOff>152400</xdr:colOff>
      <xdr:row>108</xdr:row>
      <xdr:rowOff>148589</xdr:rowOff>
    </xdr:to>
    <xdr:cxnSp macro="">
      <xdr:nvCxnSpPr>
        <xdr:cNvPr id="405" name="直線コネクタ 404">
          <a:extLst>
            <a:ext uri="{FF2B5EF4-FFF2-40B4-BE49-F238E27FC236}">
              <a16:creationId xmlns:a16="http://schemas.microsoft.com/office/drawing/2014/main" id="{51DD341B-46DA-4868-A0A3-BB8980948D1C}"/>
            </a:ext>
          </a:extLst>
        </xdr:cNvPr>
        <xdr:cNvCxnSpPr/>
      </xdr:nvCxnSpPr>
      <xdr:spPr>
        <a:xfrm>
          <a:off x="4546600" y="1866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81932</xdr:rowOff>
    </xdr:from>
    <xdr:ext cx="405111" cy="259045"/>
    <xdr:sp macro="" textlink="">
      <xdr:nvSpPr>
        <xdr:cNvPr id="406" name="【港湾・漁港】&#10;有形固定資産減価償却率最大値テキスト">
          <a:extLst>
            <a:ext uri="{FF2B5EF4-FFF2-40B4-BE49-F238E27FC236}">
              <a16:creationId xmlns:a16="http://schemas.microsoft.com/office/drawing/2014/main" id="{66FD1D0A-3AF2-4F02-8D25-7079F281C3C3}"/>
            </a:ext>
          </a:extLst>
        </xdr:cNvPr>
        <xdr:cNvSpPr txBox="1"/>
      </xdr:nvSpPr>
      <xdr:spPr>
        <a:xfrm>
          <a:off x="4673600" y="17055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135255</xdr:rowOff>
    </xdr:from>
    <xdr:to>
      <xdr:col>24</xdr:col>
      <xdr:colOff>152400</xdr:colOff>
      <xdr:row>100</xdr:row>
      <xdr:rowOff>135255</xdr:rowOff>
    </xdr:to>
    <xdr:cxnSp macro="">
      <xdr:nvCxnSpPr>
        <xdr:cNvPr id="407" name="直線コネクタ 406">
          <a:extLst>
            <a:ext uri="{FF2B5EF4-FFF2-40B4-BE49-F238E27FC236}">
              <a16:creationId xmlns:a16="http://schemas.microsoft.com/office/drawing/2014/main" id="{E3D5DAA3-C7BA-4914-960E-8AB0D2F1F115}"/>
            </a:ext>
          </a:extLst>
        </xdr:cNvPr>
        <xdr:cNvCxnSpPr/>
      </xdr:nvCxnSpPr>
      <xdr:spPr>
        <a:xfrm>
          <a:off x="4546600" y="1728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9541</xdr:rowOff>
    </xdr:from>
    <xdr:ext cx="405111" cy="259045"/>
    <xdr:sp macro="" textlink="">
      <xdr:nvSpPr>
        <xdr:cNvPr id="408" name="【港湾・漁港】&#10;有形固定資産減価償却率平均値テキスト">
          <a:extLst>
            <a:ext uri="{FF2B5EF4-FFF2-40B4-BE49-F238E27FC236}">
              <a16:creationId xmlns:a16="http://schemas.microsoft.com/office/drawing/2014/main" id="{628E54D3-4B96-4673-B1A1-BF97BA208A3E}"/>
            </a:ext>
          </a:extLst>
        </xdr:cNvPr>
        <xdr:cNvSpPr txBox="1"/>
      </xdr:nvSpPr>
      <xdr:spPr>
        <a:xfrm>
          <a:off x="4673600" y="17840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31114</xdr:rowOff>
    </xdr:from>
    <xdr:to>
      <xdr:col>24</xdr:col>
      <xdr:colOff>114300</xdr:colOff>
      <xdr:row>104</xdr:row>
      <xdr:rowOff>132714</xdr:rowOff>
    </xdr:to>
    <xdr:sp macro="" textlink="">
      <xdr:nvSpPr>
        <xdr:cNvPr id="409" name="フローチャート: 判断 408">
          <a:extLst>
            <a:ext uri="{FF2B5EF4-FFF2-40B4-BE49-F238E27FC236}">
              <a16:creationId xmlns:a16="http://schemas.microsoft.com/office/drawing/2014/main" id="{0E584381-0ADB-4AF7-AB6E-903459303B8D}"/>
            </a:ext>
          </a:extLst>
        </xdr:cNvPr>
        <xdr:cNvSpPr/>
      </xdr:nvSpPr>
      <xdr:spPr>
        <a:xfrm>
          <a:off x="4584700" y="1786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10161</xdr:rowOff>
    </xdr:from>
    <xdr:to>
      <xdr:col>20</xdr:col>
      <xdr:colOff>38100</xdr:colOff>
      <xdr:row>104</xdr:row>
      <xdr:rowOff>111761</xdr:rowOff>
    </xdr:to>
    <xdr:sp macro="" textlink="">
      <xdr:nvSpPr>
        <xdr:cNvPr id="410" name="フローチャート: 判断 409">
          <a:extLst>
            <a:ext uri="{FF2B5EF4-FFF2-40B4-BE49-F238E27FC236}">
              <a16:creationId xmlns:a16="http://schemas.microsoft.com/office/drawing/2014/main" id="{5B65AA82-654E-4D7A-AFB6-F9AC88752018}"/>
            </a:ext>
          </a:extLst>
        </xdr:cNvPr>
        <xdr:cNvSpPr/>
      </xdr:nvSpPr>
      <xdr:spPr>
        <a:xfrm>
          <a:off x="37465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153036</xdr:rowOff>
    </xdr:from>
    <xdr:to>
      <xdr:col>15</xdr:col>
      <xdr:colOff>101600</xdr:colOff>
      <xdr:row>104</xdr:row>
      <xdr:rowOff>83186</xdr:rowOff>
    </xdr:to>
    <xdr:sp macro="" textlink="">
      <xdr:nvSpPr>
        <xdr:cNvPr id="411" name="フローチャート: 判断 410">
          <a:extLst>
            <a:ext uri="{FF2B5EF4-FFF2-40B4-BE49-F238E27FC236}">
              <a16:creationId xmlns:a16="http://schemas.microsoft.com/office/drawing/2014/main" id="{F3F11C77-9317-4F84-A50C-1217B1DB04D6}"/>
            </a:ext>
          </a:extLst>
        </xdr:cNvPr>
        <xdr:cNvSpPr/>
      </xdr:nvSpPr>
      <xdr:spPr>
        <a:xfrm>
          <a:off x="2857500" y="1781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130175</xdr:rowOff>
    </xdr:from>
    <xdr:to>
      <xdr:col>10</xdr:col>
      <xdr:colOff>165100</xdr:colOff>
      <xdr:row>106</xdr:row>
      <xdr:rowOff>60325</xdr:rowOff>
    </xdr:to>
    <xdr:sp macro="" textlink="">
      <xdr:nvSpPr>
        <xdr:cNvPr id="412" name="フローチャート: 判断 411">
          <a:extLst>
            <a:ext uri="{FF2B5EF4-FFF2-40B4-BE49-F238E27FC236}">
              <a16:creationId xmlns:a16="http://schemas.microsoft.com/office/drawing/2014/main" id="{F6FADCB9-225A-4E7A-B9BA-168FC905B97D}"/>
            </a:ext>
          </a:extLst>
        </xdr:cNvPr>
        <xdr:cNvSpPr/>
      </xdr:nvSpPr>
      <xdr:spPr>
        <a:xfrm>
          <a:off x="1968500" y="1813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120650</xdr:rowOff>
    </xdr:from>
    <xdr:to>
      <xdr:col>6</xdr:col>
      <xdr:colOff>38100</xdr:colOff>
      <xdr:row>104</xdr:row>
      <xdr:rowOff>50800</xdr:rowOff>
    </xdr:to>
    <xdr:sp macro="" textlink="">
      <xdr:nvSpPr>
        <xdr:cNvPr id="413" name="フローチャート: 判断 412">
          <a:extLst>
            <a:ext uri="{FF2B5EF4-FFF2-40B4-BE49-F238E27FC236}">
              <a16:creationId xmlns:a16="http://schemas.microsoft.com/office/drawing/2014/main" id="{94EAA967-B13C-4235-8018-4D6AC150C910}"/>
            </a:ext>
          </a:extLst>
        </xdr:cNvPr>
        <xdr:cNvSpPr/>
      </xdr:nvSpPr>
      <xdr:spPr>
        <a:xfrm>
          <a:off x="1079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131EDF47-DFE9-4AB7-AE32-935382F97BF8}"/>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ABC1C88D-6DA2-4AFB-AACB-48161875660E}"/>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C85E0023-21B5-4863-941C-47F7E7673C78}"/>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1A1B8D3E-C081-4778-98C0-2AE33AE32806}"/>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B4924D8B-91F6-4BB0-9C77-3EA66BBCFA0C}"/>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105411</xdr:rowOff>
    </xdr:from>
    <xdr:to>
      <xdr:col>24</xdr:col>
      <xdr:colOff>114300</xdr:colOff>
      <xdr:row>104</xdr:row>
      <xdr:rowOff>35561</xdr:rowOff>
    </xdr:to>
    <xdr:sp macro="" textlink="">
      <xdr:nvSpPr>
        <xdr:cNvPr id="419" name="楕円 418">
          <a:extLst>
            <a:ext uri="{FF2B5EF4-FFF2-40B4-BE49-F238E27FC236}">
              <a16:creationId xmlns:a16="http://schemas.microsoft.com/office/drawing/2014/main" id="{BA883FD4-1F1F-42F4-B83F-391D5B8B4774}"/>
            </a:ext>
          </a:extLst>
        </xdr:cNvPr>
        <xdr:cNvSpPr/>
      </xdr:nvSpPr>
      <xdr:spPr>
        <a:xfrm>
          <a:off x="4584700" y="1776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128288</xdr:rowOff>
    </xdr:from>
    <xdr:ext cx="405111" cy="259045"/>
    <xdr:sp macro="" textlink="">
      <xdr:nvSpPr>
        <xdr:cNvPr id="420" name="【港湾・漁港】&#10;有形固定資産減価償却率該当値テキスト">
          <a:extLst>
            <a:ext uri="{FF2B5EF4-FFF2-40B4-BE49-F238E27FC236}">
              <a16:creationId xmlns:a16="http://schemas.microsoft.com/office/drawing/2014/main" id="{950589E8-FED7-4EA1-8848-4075481F86AB}"/>
            </a:ext>
          </a:extLst>
        </xdr:cNvPr>
        <xdr:cNvSpPr txBox="1"/>
      </xdr:nvSpPr>
      <xdr:spPr>
        <a:xfrm>
          <a:off x="4673600" y="1761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76836</xdr:rowOff>
    </xdr:from>
    <xdr:to>
      <xdr:col>20</xdr:col>
      <xdr:colOff>38100</xdr:colOff>
      <xdr:row>104</xdr:row>
      <xdr:rowOff>6986</xdr:rowOff>
    </xdr:to>
    <xdr:sp macro="" textlink="">
      <xdr:nvSpPr>
        <xdr:cNvPr id="421" name="楕円 420">
          <a:extLst>
            <a:ext uri="{FF2B5EF4-FFF2-40B4-BE49-F238E27FC236}">
              <a16:creationId xmlns:a16="http://schemas.microsoft.com/office/drawing/2014/main" id="{A79F5008-9FF1-4C39-BD60-8825D35EE820}"/>
            </a:ext>
          </a:extLst>
        </xdr:cNvPr>
        <xdr:cNvSpPr/>
      </xdr:nvSpPr>
      <xdr:spPr>
        <a:xfrm>
          <a:off x="3746500" y="1773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127636</xdr:rowOff>
    </xdr:from>
    <xdr:to>
      <xdr:col>24</xdr:col>
      <xdr:colOff>63500</xdr:colOff>
      <xdr:row>103</xdr:row>
      <xdr:rowOff>156211</xdr:rowOff>
    </xdr:to>
    <xdr:cxnSp macro="">
      <xdr:nvCxnSpPr>
        <xdr:cNvPr id="422" name="直線コネクタ 421">
          <a:extLst>
            <a:ext uri="{FF2B5EF4-FFF2-40B4-BE49-F238E27FC236}">
              <a16:creationId xmlns:a16="http://schemas.microsoft.com/office/drawing/2014/main" id="{7909EDF7-16AD-4312-9EAB-FE63910D3823}"/>
            </a:ext>
          </a:extLst>
        </xdr:cNvPr>
        <xdr:cNvCxnSpPr/>
      </xdr:nvCxnSpPr>
      <xdr:spPr>
        <a:xfrm>
          <a:off x="3797300" y="17786986"/>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50164</xdr:rowOff>
    </xdr:from>
    <xdr:to>
      <xdr:col>15</xdr:col>
      <xdr:colOff>101600</xdr:colOff>
      <xdr:row>103</xdr:row>
      <xdr:rowOff>151764</xdr:rowOff>
    </xdr:to>
    <xdr:sp macro="" textlink="">
      <xdr:nvSpPr>
        <xdr:cNvPr id="423" name="楕円 422">
          <a:extLst>
            <a:ext uri="{FF2B5EF4-FFF2-40B4-BE49-F238E27FC236}">
              <a16:creationId xmlns:a16="http://schemas.microsoft.com/office/drawing/2014/main" id="{C8395AF0-65CF-4215-8C99-C24D46E7F2F7}"/>
            </a:ext>
          </a:extLst>
        </xdr:cNvPr>
        <xdr:cNvSpPr/>
      </xdr:nvSpPr>
      <xdr:spPr>
        <a:xfrm>
          <a:off x="2857500" y="1770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100964</xdr:rowOff>
    </xdr:from>
    <xdr:to>
      <xdr:col>19</xdr:col>
      <xdr:colOff>177800</xdr:colOff>
      <xdr:row>103</xdr:row>
      <xdr:rowOff>127636</xdr:rowOff>
    </xdr:to>
    <xdr:cxnSp macro="">
      <xdr:nvCxnSpPr>
        <xdr:cNvPr id="424" name="直線コネクタ 423">
          <a:extLst>
            <a:ext uri="{FF2B5EF4-FFF2-40B4-BE49-F238E27FC236}">
              <a16:creationId xmlns:a16="http://schemas.microsoft.com/office/drawing/2014/main" id="{A64C0627-1899-4C27-AEEE-8BA8734971F0}"/>
            </a:ext>
          </a:extLst>
        </xdr:cNvPr>
        <xdr:cNvCxnSpPr/>
      </xdr:nvCxnSpPr>
      <xdr:spPr>
        <a:xfrm>
          <a:off x="2908300" y="17760314"/>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19686</xdr:rowOff>
    </xdr:from>
    <xdr:to>
      <xdr:col>10</xdr:col>
      <xdr:colOff>165100</xdr:colOff>
      <xdr:row>103</xdr:row>
      <xdr:rowOff>121286</xdr:rowOff>
    </xdr:to>
    <xdr:sp macro="" textlink="">
      <xdr:nvSpPr>
        <xdr:cNvPr id="425" name="楕円 424">
          <a:extLst>
            <a:ext uri="{FF2B5EF4-FFF2-40B4-BE49-F238E27FC236}">
              <a16:creationId xmlns:a16="http://schemas.microsoft.com/office/drawing/2014/main" id="{2A03F75B-FB7D-475B-9B61-4076D1B888DC}"/>
            </a:ext>
          </a:extLst>
        </xdr:cNvPr>
        <xdr:cNvSpPr/>
      </xdr:nvSpPr>
      <xdr:spPr>
        <a:xfrm>
          <a:off x="1968500" y="1767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70486</xdr:rowOff>
    </xdr:from>
    <xdr:to>
      <xdr:col>15</xdr:col>
      <xdr:colOff>50800</xdr:colOff>
      <xdr:row>103</xdr:row>
      <xdr:rowOff>100964</xdr:rowOff>
    </xdr:to>
    <xdr:cxnSp macro="">
      <xdr:nvCxnSpPr>
        <xdr:cNvPr id="426" name="直線コネクタ 425">
          <a:extLst>
            <a:ext uri="{FF2B5EF4-FFF2-40B4-BE49-F238E27FC236}">
              <a16:creationId xmlns:a16="http://schemas.microsoft.com/office/drawing/2014/main" id="{0FF9E458-744A-43F0-A580-A004D5A06B1A}"/>
            </a:ext>
          </a:extLst>
        </xdr:cNvPr>
        <xdr:cNvCxnSpPr/>
      </xdr:nvCxnSpPr>
      <xdr:spPr>
        <a:xfrm>
          <a:off x="2019300" y="17729836"/>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156845</xdr:rowOff>
    </xdr:from>
    <xdr:to>
      <xdr:col>6</xdr:col>
      <xdr:colOff>38100</xdr:colOff>
      <xdr:row>103</xdr:row>
      <xdr:rowOff>86995</xdr:rowOff>
    </xdr:to>
    <xdr:sp macro="" textlink="">
      <xdr:nvSpPr>
        <xdr:cNvPr id="427" name="楕円 426">
          <a:extLst>
            <a:ext uri="{FF2B5EF4-FFF2-40B4-BE49-F238E27FC236}">
              <a16:creationId xmlns:a16="http://schemas.microsoft.com/office/drawing/2014/main" id="{29B2F29E-B121-4DC0-85F2-E0D18454C127}"/>
            </a:ext>
          </a:extLst>
        </xdr:cNvPr>
        <xdr:cNvSpPr/>
      </xdr:nvSpPr>
      <xdr:spPr>
        <a:xfrm>
          <a:off x="1079500" y="1764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36195</xdr:rowOff>
    </xdr:from>
    <xdr:to>
      <xdr:col>10</xdr:col>
      <xdr:colOff>114300</xdr:colOff>
      <xdr:row>103</xdr:row>
      <xdr:rowOff>70486</xdr:rowOff>
    </xdr:to>
    <xdr:cxnSp macro="">
      <xdr:nvCxnSpPr>
        <xdr:cNvPr id="428" name="直線コネクタ 427">
          <a:extLst>
            <a:ext uri="{FF2B5EF4-FFF2-40B4-BE49-F238E27FC236}">
              <a16:creationId xmlns:a16="http://schemas.microsoft.com/office/drawing/2014/main" id="{529F0D58-1539-4C88-8203-2E5B9A08FCC1}"/>
            </a:ext>
          </a:extLst>
        </xdr:cNvPr>
        <xdr:cNvCxnSpPr/>
      </xdr:nvCxnSpPr>
      <xdr:spPr>
        <a:xfrm>
          <a:off x="1130300" y="17695545"/>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102888</xdr:rowOff>
    </xdr:from>
    <xdr:ext cx="405111" cy="259045"/>
    <xdr:sp macro="" textlink="">
      <xdr:nvSpPr>
        <xdr:cNvPr id="429" name="n_1aveValue【港湾・漁港】&#10;有形固定資産減価償却率">
          <a:extLst>
            <a:ext uri="{FF2B5EF4-FFF2-40B4-BE49-F238E27FC236}">
              <a16:creationId xmlns:a16="http://schemas.microsoft.com/office/drawing/2014/main" id="{34708A51-6CF3-463A-9A03-FF02F4CCE554}"/>
            </a:ext>
          </a:extLst>
        </xdr:cNvPr>
        <xdr:cNvSpPr txBox="1"/>
      </xdr:nvSpPr>
      <xdr:spPr>
        <a:xfrm>
          <a:off x="3582044" y="179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74313</xdr:rowOff>
    </xdr:from>
    <xdr:ext cx="405111" cy="259045"/>
    <xdr:sp macro="" textlink="">
      <xdr:nvSpPr>
        <xdr:cNvPr id="430" name="n_2aveValue【港湾・漁港】&#10;有形固定資産減価償却率">
          <a:extLst>
            <a:ext uri="{FF2B5EF4-FFF2-40B4-BE49-F238E27FC236}">
              <a16:creationId xmlns:a16="http://schemas.microsoft.com/office/drawing/2014/main" id="{89636BD5-8849-4159-8495-EEAC202F147B}"/>
            </a:ext>
          </a:extLst>
        </xdr:cNvPr>
        <xdr:cNvSpPr txBox="1"/>
      </xdr:nvSpPr>
      <xdr:spPr>
        <a:xfrm>
          <a:off x="2705744" y="1790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51452</xdr:rowOff>
    </xdr:from>
    <xdr:ext cx="405111" cy="259045"/>
    <xdr:sp macro="" textlink="">
      <xdr:nvSpPr>
        <xdr:cNvPr id="431" name="n_3aveValue【港湾・漁港】&#10;有形固定資産減価償却率">
          <a:extLst>
            <a:ext uri="{FF2B5EF4-FFF2-40B4-BE49-F238E27FC236}">
              <a16:creationId xmlns:a16="http://schemas.microsoft.com/office/drawing/2014/main" id="{F06A40B7-B41D-44F9-B651-A7F583E87D0B}"/>
            </a:ext>
          </a:extLst>
        </xdr:cNvPr>
        <xdr:cNvSpPr txBox="1"/>
      </xdr:nvSpPr>
      <xdr:spPr>
        <a:xfrm>
          <a:off x="1816744" y="1822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41927</xdr:rowOff>
    </xdr:from>
    <xdr:ext cx="405111" cy="259045"/>
    <xdr:sp macro="" textlink="">
      <xdr:nvSpPr>
        <xdr:cNvPr id="432" name="n_4aveValue【港湾・漁港】&#10;有形固定資産減価償却率">
          <a:extLst>
            <a:ext uri="{FF2B5EF4-FFF2-40B4-BE49-F238E27FC236}">
              <a16:creationId xmlns:a16="http://schemas.microsoft.com/office/drawing/2014/main" id="{717F765C-9A1E-4817-A741-69D40C266F8A}"/>
            </a:ext>
          </a:extLst>
        </xdr:cNvPr>
        <xdr:cNvSpPr txBox="1"/>
      </xdr:nvSpPr>
      <xdr:spPr>
        <a:xfrm>
          <a:off x="927744" y="1787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23513</xdr:rowOff>
    </xdr:from>
    <xdr:ext cx="405111" cy="259045"/>
    <xdr:sp macro="" textlink="">
      <xdr:nvSpPr>
        <xdr:cNvPr id="433" name="n_1mainValue【港湾・漁港】&#10;有形固定資産減価償却率">
          <a:extLst>
            <a:ext uri="{FF2B5EF4-FFF2-40B4-BE49-F238E27FC236}">
              <a16:creationId xmlns:a16="http://schemas.microsoft.com/office/drawing/2014/main" id="{22385C19-19E0-41E8-8476-C5C6D1B5B328}"/>
            </a:ext>
          </a:extLst>
        </xdr:cNvPr>
        <xdr:cNvSpPr txBox="1"/>
      </xdr:nvSpPr>
      <xdr:spPr>
        <a:xfrm>
          <a:off x="3582044" y="17511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168291</xdr:rowOff>
    </xdr:from>
    <xdr:ext cx="405111" cy="259045"/>
    <xdr:sp macro="" textlink="">
      <xdr:nvSpPr>
        <xdr:cNvPr id="434" name="n_2mainValue【港湾・漁港】&#10;有形固定資産減価償却率">
          <a:extLst>
            <a:ext uri="{FF2B5EF4-FFF2-40B4-BE49-F238E27FC236}">
              <a16:creationId xmlns:a16="http://schemas.microsoft.com/office/drawing/2014/main" id="{447D4D72-CD2F-4B6C-ACB2-BDD5CC93B743}"/>
            </a:ext>
          </a:extLst>
        </xdr:cNvPr>
        <xdr:cNvSpPr txBox="1"/>
      </xdr:nvSpPr>
      <xdr:spPr>
        <a:xfrm>
          <a:off x="2705744" y="17484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137813</xdr:rowOff>
    </xdr:from>
    <xdr:ext cx="405111" cy="259045"/>
    <xdr:sp macro="" textlink="">
      <xdr:nvSpPr>
        <xdr:cNvPr id="435" name="n_3mainValue【港湾・漁港】&#10;有形固定資産減価償却率">
          <a:extLst>
            <a:ext uri="{FF2B5EF4-FFF2-40B4-BE49-F238E27FC236}">
              <a16:creationId xmlns:a16="http://schemas.microsoft.com/office/drawing/2014/main" id="{2B9132AB-8345-4BE4-A46F-7BE1BA41ED6D}"/>
            </a:ext>
          </a:extLst>
        </xdr:cNvPr>
        <xdr:cNvSpPr txBox="1"/>
      </xdr:nvSpPr>
      <xdr:spPr>
        <a:xfrm>
          <a:off x="1816744" y="17454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103522</xdr:rowOff>
    </xdr:from>
    <xdr:ext cx="405111" cy="259045"/>
    <xdr:sp macro="" textlink="">
      <xdr:nvSpPr>
        <xdr:cNvPr id="436" name="n_4mainValue【港湾・漁港】&#10;有形固定資産減価償却率">
          <a:extLst>
            <a:ext uri="{FF2B5EF4-FFF2-40B4-BE49-F238E27FC236}">
              <a16:creationId xmlns:a16="http://schemas.microsoft.com/office/drawing/2014/main" id="{B4CCA703-AFF7-4823-9F5D-8360E96D3DB1}"/>
            </a:ext>
          </a:extLst>
        </xdr:cNvPr>
        <xdr:cNvSpPr txBox="1"/>
      </xdr:nvSpPr>
      <xdr:spPr>
        <a:xfrm>
          <a:off x="927744" y="1741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a:extLst>
            <a:ext uri="{FF2B5EF4-FFF2-40B4-BE49-F238E27FC236}">
              <a16:creationId xmlns:a16="http://schemas.microsoft.com/office/drawing/2014/main" id="{797C2A11-F2A9-44A7-BC04-1EDAE723512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a:extLst>
            <a:ext uri="{FF2B5EF4-FFF2-40B4-BE49-F238E27FC236}">
              <a16:creationId xmlns:a16="http://schemas.microsoft.com/office/drawing/2014/main" id="{D33F6E16-A6DC-45CC-B293-D6C89EB20FE9}"/>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a:extLst>
            <a:ext uri="{FF2B5EF4-FFF2-40B4-BE49-F238E27FC236}">
              <a16:creationId xmlns:a16="http://schemas.microsoft.com/office/drawing/2014/main" id="{79F1431D-737F-4DA1-85AA-EB989A614CAA}"/>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a:extLst>
            <a:ext uri="{FF2B5EF4-FFF2-40B4-BE49-F238E27FC236}">
              <a16:creationId xmlns:a16="http://schemas.microsoft.com/office/drawing/2014/main" id="{ED3C1844-188B-49AA-B2E9-63A6C3451F66}"/>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a:extLst>
            <a:ext uri="{FF2B5EF4-FFF2-40B4-BE49-F238E27FC236}">
              <a16:creationId xmlns:a16="http://schemas.microsoft.com/office/drawing/2014/main" id="{32E40600-D4DD-44FA-BCDC-3592A9A5A5CE}"/>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a:extLst>
            <a:ext uri="{FF2B5EF4-FFF2-40B4-BE49-F238E27FC236}">
              <a16:creationId xmlns:a16="http://schemas.microsoft.com/office/drawing/2014/main" id="{BDA81FD2-C78A-4AD6-9784-00E228C373D6}"/>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a:extLst>
            <a:ext uri="{FF2B5EF4-FFF2-40B4-BE49-F238E27FC236}">
              <a16:creationId xmlns:a16="http://schemas.microsoft.com/office/drawing/2014/main" id="{246DAA8D-3755-40AD-ACF2-CF80A03869F9}"/>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a:extLst>
            <a:ext uri="{FF2B5EF4-FFF2-40B4-BE49-F238E27FC236}">
              <a16:creationId xmlns:a16="http://schemas.microsoft.com/office/drawing/2014/main" id="{A42386DA-3D53-4C3D-8694-540F9896E84A}"/>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a:extLst>
            <a:ext uri="{FF2B5EF4-FFF2-40B4-BE49-F238E27FC236}">
              <a16:creationId xmlns:a16="http://schemas.microsoft.com/office/drawing/2014/main" id="{C3FC350C-3D34-45F1-8F86-E86C24A69B7C}"/>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a:extLst>
            <a:ext uri="{FF2B5EF4-FFF2-40B4-BE49-F238E27FC236}">
              <a16:creationId xmlns:a16="http://schemas.microsoft.com/office/drawing/2014/main" id="{F443D2C6-FD81-43AA-BBE8-A1C26D250F07}"/>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7" name="直線コネクタ 446">
          <a:extLst>
            <a:ext uri="{FF2B5EF4-FFF2-40B4-BE49-F238E27FC236}">
              <a16:creationId xmlns:a16="http://schemas.microsoft.com/office/drawing/2014/main" id="{8DA5D02A-3B4C-4A34-ABAC-97522FBE7E65}"/>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8" name="テキスト ボックス 447">
          <a:extLst>
            <a:ext uri="{FF2B5EF4-FFF2-40B4-BE49-F238E27FC236}">
              <a16:creationId xmlns:a16="http://schemas.microsoft.com/office/drawing/2014/main" id="{1E2A99A3-8330-40B3-AC4C-8BCDD821C122}"/>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9" name="直線コネクタ 448">
          <a:extLst>
            <a:ext uri="{FF2B5EF4-FFF2-40B4-BE49-F238E27FC236}">
              <a16:creationId xmlns:a16="http://schemas.microsoft.com/office/drawing/2014/main" id="{6D27EC5F-2C86-4DB2-BF80-8DAFF1864CE2}"/>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50" name="テキスト ボックス 449">
          <a:extLst>
            <a:ext uri="{FF2B5EF4-FFF2-40B4-BE49-F238E27FC236}">
              <a16:creationId xmlns:a16="http://schemas.microsoft.com/office/drawing/2014/main" id="{D9EF21CB-8674-4359-AD51-41A7B9D430BF}"/>
            </a:ext>
          </a:extLst>
        </xdr:cNvPr>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1" name="直線コネクタ 450">
          <a:extLst>
            <a:ext uri="{FF2B5EF4-FFF2-40B4-BE49-F238E27FC236}">
              <a16:creationId xmlns:a16="http://schemas.microsoft.com/office/drawing/2014/main" id="{A480FAE4-5F34-425E-BD1F-D64FE0EBC99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52" name="テキスト ボックス 451">
          <a:extLst>
            <a:ext uri="{FF2B5EF4-FFF2-40B4-BE49-F238E27FC236}">
              <a16:creationId xmlns:a16="http://schemas.microsoft.com/office/drawing/2014/main" id="{6B9656B8-0BC4-4E98-8395-DA67A554420E}"/>
            </a:ext>
          </a:extLst>
        </xdr:cNvPr>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3" name="直線コネクタ 452">
          <a:extLst>
            <a:ext uri="{FF2B5EF4-FFF2-40B4-BE49-F238E27FC236}">
              <a16:creationId xmlns:a16="http://schemas.microsoft.com/office/drawing/2014/main" id="{85D2F30B-A884-47C3-96FE-E9E694D4FA97}"/>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54" name="テキスト ボックス 453">
          <a:extLst>
            <a:ext uri="{FF2B5EF4-FFF2-40B4-BE49-F238E27FC236}">
              <a16:creationId xmlns:a16="http://schemas.microsoft.com/office/drawing/2014/main" id="{9F093214-F57D-49E1-AB52-BF45F0CB2C8E}"/>
            </a:ext>
          </a:extLst>
        </xdr:cNvPr>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a:extLst>
            <a:ext uri="{FF2B5EF4-FFF2-40B4-BE49-F238E27FC236}">
              <a16:creationId xmlns:a16="http://schemas.microsoft.com/office/drawing/2014/main" id="{595CBC78-9FBE-4DA4-98F9-45FE6DCB4016}"/>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6" name="テキスト ボックス 455">
          <a:extLst>
            <a:ext uri="{FF2B5EF4-FFF2-40B4-BE49-F238E27FC236}">
              <a16:creationId xmlns:a16="http://schemas.microsoft.com/office/drawing/2014/main" id="{E8FC854B-C644-4022-B892-A3A59DFDB6E4}"/>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港湾・漁港】&#10;一人当たり有形固定資産（償却資産）額グラフ枠">
          <a:extLst>
            <a:ext uri="{FF2B5EF4-FFF2-40B4-BE49-F238E27FC236}">
              <a16:creationId xmlns:a16="http://schemas.microsoft.com/office/drawing/2014/main" id="{873A4CDF-923A-4D03-A19D-34325BB3C607}"/>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104547</xdr:rowOff>
    </xdr:from>
    <xdr:to>
      <xdr:col>54</xdr:col>
      <xdr:colOff>189865</xdr:colOff>
      <xdr:row>108</xdr:row>
      <xdr:rowOff>76028</xdr:rowOff>
    </xdr:to>
    <xdr:cxnSp macro="">
      <xdr:nvCxnSpPr>
        <xdr:cNvPr id="458" name="直線コネクタ 457">
          <a:extLst>
            <a:ext uri="{FF2B5EF4-FFF2-40B4-BE49-F238E27FC236}">
              <a16:creationId xmlns:a16="http://schemas.microsoft.com/office/drawing/2014/main" id="{4F22D35D-5B9E-47E8-9A31-024176CF575E}"/>
            </a:ext>
          </a:extLst>
        </xdr:cNvPr>
        <xdr:cNvCxnSpPr/>
      </xdr:nvCxnSpPr>
      <xdr:spPr>
        <a:xfrm flipV="1">
          <a:off x="10476865" y="17249547"/>
          <a:ext cx="0" cy="1343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79855</xdr:rowOff>
    </xdr:from>
    <xdr:ext cx="313932" cy="259045"/>
    <xdr:sp macro="" textlink="">
      <xdr:nvSpPr>
        <xdr:cNvPr id="459" name="【港湾・漁港】&#10;一人当たり有形固定資産（償却資産）額最小値テキスト">
          <a:extLst>
            <a:ext uri="{FF2B5EF4-FFF2-40B4-BE49-F238E27FC236}">
              <a16:creationId xmlns:a16="http://schemas.microsoft.com/office/drawing/2014/main" id="{6E42D213-46FB-4F92-9E90-53AF10BCEC6B}"/>
            </a:ext>
          </a:extLst>
        </xdr:cNvPr>
        <xdr:cNvSpPr txBox="1"/>
      </xdr:nvSpPr>
      <xdr:spPr>
        <a:xfrm>
          <a:off x="10515600" y="185964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76028</xdr:rowOff>
    </xdr:from>
    <xdr:to>
      <xdr:col>55</xdr:col>
      <xdr:colOff>88900</xdr:colOff>
      <xdr:row>108</xdr:row>
      <xdr:rowOff>76028</xdr:rowOff>
    </xdr:to>
    <xdr:cxnSp macro="">
      <xdr:nvCxnSpPr>
        <xdr:cNvPr id="460" name="直線コネクタ 459">
          <a:extLst>
            <a:ext uri="{FF2B5EF4-FFF2-40B4-BE49-F238E27FC236}">
              <a16:creationId xmlns:a16="http://schemas.microsoft.com/office/drawing/2014/main" id="{240A2C4D-74C0-4543-B4BD-95FD725163E2}"/>
            </a:ext>
          </a:extLst>
        </xdr:cNvPr>
        <xdr:cNvCxnSpPr/>
      </xdr:nvCxnSpPr>
      <xdr:spPr>
        <a:xfrm>
          <a:off x="10388600" y="18592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51224</xdr:rowOff>
    </xdr:from>
    <xdr:ext cx="599010" cy="259045"/>
    <xdr:sp macro="" textlink="">
      <xdr:nvSpPr>
        <xdr:cNvPr id="461" name="【港湾・漁港】&#10;一人当たり有形固定資産（償却資産）額最大値テキスト">
          <a:extLst>
            <a:ext uri="{FF2B5EF4-FFF2-40B4-BE49-F238E27FC236}">
              <a16:creationId xmlns:a16="http://schemas.microsoft.com/office/drawing/2014/main" id="{8F3EF769-7180-4A23-A323-116D9839E2A6}"/>
            </a:ext>
          </a:extLst>
        </xdr:cNvPr>
        <xdr:cNvSpPr txBox="1"/>
      </xdr:nvSpPr>
      <xdr:spPr>
        <a:xfrm>
          <a:off x="10515600" y="17024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587,600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104547</xdr:rowOff>
    </xdr:from>
    <xdr:to>
      <xdr:col>55</xdr:col>
      <xdr:colOff>88900</xdr:colOff>
      <xdr:row>100</xdr:row>
      <xdr:rowOff>104547</xdr:rowOff>
    </xdr:to>
    <xdr:cxnSp macro="">
      <xdr:nvCxnSpPr>
        <xdr:cNvPr id="462" name="直線コネクタ 461">
          <a:extLst>
            <a:ext uri="{FF2B5EF4-FFF2-40B4-BE49-F238E27FC236}">
              <a16:creationId xmlns:a16="http://schemas.microsoft.com/office/drawing/2014/main" id="{1AF4644C-12A5-495A-877B-AC6F876F06D6}"/>
            </a:ext>
          </a:extLst>
        </xdr:cNvPr>
        <xdr:cNvCxnSpPr/>
      </xdr:nvCxnSpPr>
      <xdr:spPr>
        <a:xfrm>
          <a:off x="10388600" y="17249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70249</xdr:rowOff>
    </xdr:from>
    <xdr:ext cx="534377" cy="259045"/>
    <xdr:sp macro="" textlink="">
      <xdr:nvSpPr>
        <xdr:cNvPr id="463" name="【港湾・漁港】&#10;一人当たり有形固定資産（償却資産）額平均値テキスト">
          <a:extLst>
            <a:ext uri="{FF2B5EF4-FFF2-40B4-BE49-F238E27FC236}">
              <a16:creationId xmlns:a16="http://schemas.microsoft.com/office/drawing/2014/main" id="{36159FAC-CAB6-4376-9E07-B67D72A71E13}"/>
            </a:ext>
          </a:extLst>
        </xdr:cNvPr>
        <xdr:cNvSpPr txBox="1"/>
      </xdr:nvSpPr>
      <xdr:spPr>
        <a:xfrm>
          <a:off x="10515600" y="184153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91822</xdr:rowOff>
    </xdr:from>
    <xdr:to>
      <xdr:col>55</xdr:col>
      <xdr:colOff>50800</xdr:colOff>
      <xdr:row>108</xdr:row>
      <xdr:rowOff>21972</xdr:rowOff>
    </xdr:to>
    <xdr:sp macro="" textlink="">
      <xdr:nvSpPr>
        <xdr:cNvPr id="464" name="フローチャート: 判断 463">
          <a:extLst>
            <a:ext uri="{FF2B5EF4-FFF2-40B4-BE49-F238E27FC236}">
              <a16:creationId xmlns:a16="http://schemas.microsoft.com/office/drawing/2014/main" id="{4285BA48-1E8C-4052-802D-AFD55C91C0EB}"/>
            </a:ext>
          </a:extLst>
        </xdr:cNvPr>
        <xdr:cNvSpPr/>
      </xdr:nvSpPr>
      <xdr:spPr>
        <a:xfrm>
          <a:off x="10426700" y="1843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93831</xdr:rowOff>
    </xdr:from>
    <xdr:to>
      <xdr:col>50</xdr:col>
      <xdr:colOff>165100</xdr:colOff>
      <xdr:row>108</xdr:row>
      <xdr:rowOff>23981</xdr:rowOff>
    </xdr:to>
    <xdr:sp macro="" textlink="">
      <xdr:nvSpPr>
        <xdr:cNvPr id="465" name="フローチャート: 判断 464">
          <a:extLst>
            <a:ext uri="{FF2B5EF4-FFF2-40B4-BE49-F238E27FC236}">
              <a16:creationId xmlns:a16="http://schemas.microsoft.com/office/drawing/2014/main" id="{B2D3914E-A0ED-4F60-A878-D2F487890C56}"/>
            </a:ext>
          </a:extLst>
        </xdr:cNvPr>
        <xdr:cNvSpPr/>
      </xdr:nvSpPr>
      <xdr:spPr>
        <a:xfrm>
          <a:off x="9588500" y="1843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99279</xdr:rowOff>
    </xdr:from>
    <xdr:to>
      <xdr:col>46</xdr:col>
      <xdr:colOff>38100</xdr:colOff>
      <xdr:row>108</xdr:row>
      <xdr:rowOff>29429</xdr:rowOff>
    </xdr:to>
    <xdr:sp macro="" textlink="">
      <xdr:nvSpPr>
        <xdr:cNvPr id="466" name="フローチャート: 判断 465">
          <a:extLst>
            <a:ext uri="{FF2B5EF4-FFF2-40B4-BE49-F238E27FC236}">
              <a16:creationId xmlns:a16="http://schemas.microsoft.com/office/drawing/2014/main" id="{86F1B299-D3CA-4814-8825-86E23A53262A}"/>
            </a:ext>
          </a:extLst>
        </xdr:cNvPr>
        <xdr:cNvSpPr/>
      </xdr:nvSpPr>
      <xdr:spPr>
        <a:xfrm>
          <a:off x="8699500" y="18444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163644</xdr:rowOff>
    </xdr:from>
    <xdr:to>
      <xdr:col>41</xdr:col>
      <xdr:colOff>101600</xdr:colOff>
      <xdr:row>107</xdr:row>
      <xdr:rowOff>93794</xdr:rowOff>
    </xdr:to>
    <xdr:sp macro="" textlink="">
      <xdr:nvSpPr>
        <xdr:cNvPr id="467" name="フローチャート: 判断 466">
          <a:extLst>
            <a:ext uri="{FF2B5EF4-FFF2-40B4-BE49-F238E27FC236}">
              <a16:creationId xmlns:a16="http://schemas.microsoft.com/office/drawing/2014/main" id="{3E83DD2F-722C-4BFD-912B-EB3763F01C87}"/>
            </a:ext>
          </a:extLst>
        </xdr:cNvPr>
        <xdr:cNvSpPr/>
      </xdr:nvSpPr>
      <xdr:spPr>
        <a:xfrm>
          <a:off x="7810500" y="18337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100474</xdr:rowOff>
    </xdr:from>
    <xdr:to>
      <xdr:col>36</xdr:col>
      <xdr:colOff>165100</xdr:colOff>
      <xdr:row>108</xdr:row>
      <xdr:rowOff>30624</xdr:rowOff>
    </xdr:to>
    <xdr:sp macro="" textlink="">
      <xdr:nvSpPr>
        <xdr:cNvPr id="468" name="フローチャート: 判断 467">
          <a:extLst>
            <a:ext uri="{FF2B5EF4-FFF2-40B4-BE49-F238E27FC236}">
              <a16:creationId xmlns:a16="http://schemas.microsoft.com/office/drawing/2014/main" id="{D8523E71-18BD-441B-8389-FCE1FFCCEEC5}"/>
            </a:ext>
          </a:extLst>
        </xdr:cNvPr>
        <xdr:cNvSpPr/>
      </xdr:nvSpPr>
      <xdr:spPr>
        <a:xfrm>
          <a:off x="6921500" y="18445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1650F2DB-A450-43E0-8610-526422C4900D}"/>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12469A43-18CB-4C84-A841-7A48FF61F99D}"/>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428BE76E-52B7-4849-BBA6-1DB803B3B982}"/>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96841657-4C2C-4F7C-B16E-B62D459587C4}"/>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661050AF-0B3A-45D9-94CC-FC43F5AE0B06}"/>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145597</xdr:rowOff>
    </xdr:from>
    <xdr:to>
      <xdr:col>55</xdr:col>
      <xdr:colOff>50800</xdr:colOff>
      <xdr:row>106</xdr:row>
      <xdr:rowOff>75747</xdr:rowOff>
    </xdr:to>
    <xdr:sp macro="" textlink="">
      <xdr:nvSpPr>
        <xdr:cNvPr id="474" name="楕円 473">
          <a:extLst>
            <a:ext uri="{FF2B5EF4-FFF2-40B4-BE49-F238E27FC236}">
              <a16:creationId xmlns:a16="http://schemas.microsoft.com/office/drawing/2014/main" id="{E88158CB-2B38-4490-B061-6B08FFB9A31B}"/>
            </a:ext>
          </a:extLst>
        </xdr:cNvPr>
        <xdr:cNvSpPr/>
      </xdr:nvSpPr>
      <xdr:spPr>
        <a:xfrm>
          <a:off x="10426700" y="18147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168474</xdr:rowOff>
    </xdr:from>
    <xdr:ext cx="599010" cy="259045"/>
    <xdr:sp macro="" textlink="">
      <xdr:nvSpPr>
        <xdr:cNvPr id="475" name="【港湾・漁港】&#10;一人当たり有形固定資産（償却資産）額該当値テキスト">
          <a:extLst>
            <a:ext uri="{FF2B5EF4-FFF2-40B4-BE49-F238E27FC236}">
              <a16:creationId xmlns:a16="http://schemas.microsoft.com/office/drawing/2014/main" id="{DDDCA054-0101-4A45-BED4-C527D6B9D951}"/>
            </a:ext>
          </a:extLst>
        </xdr:cNvPr>
        <xdr:cNvSpPr txBox="1"/>
      </xdr:nvSpPr>
      <xdr:spPr>
        <a:xfrm>
          <a:off x="10515600" y="17999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152115</xdr:rowOff>
    </xdr:from>
    <xdr:to>
      <xdr:col>50</xdr:col>
      <xdr:colOff>165100</xdr:colOff>
      <xdr:row>106</xdr:row>
      <xdr:rowOff>82265</xdr:rowOff>
    </xdr:to>
    <xdr:sp macro="" textlink="">
      <xdr:nvSpPr>
        <xdr:cNvPr id="476" name="楕円 475">
          <a:extLst>
            <a:ext uri="{FF2B5EF4-FFF2-40B4-BE49-F238E27FC236}">
              <a16:creationId xmlns:a16="http://schemas.microsoft.com/office/drawing/2014/main" id="{8F73957A-595D-4370-BA9D-84423A0AC01F}"/>
            </a:ext>
          </a:extLst>
        </xdr:cNvPr>
        <xdr:cNvSpPr/>
      </xdr:nvSpPr>
      <xdr:spPr>
        <a:xfrm>
          <a:off x="9588500" y="1815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24947</xdr:rowOff>
    </xdr:from>
    <xdr:to>
      <xdr:col>55</xdr:col>
      <xdr:colOff>0</xdr:colOff>
      <xdr:row>106</xdr:row>
      <xdr:rowOff>31465</xdr:rowOff>
    </xdr:to>
    <xdr:cxnSp macro="">
      <xdr:nvCxnSpPr>
        <xdr:cNvPr id="477" name="直線コネクタ 476">
          <a:extLst>
            <a:ext uri="{FF2B5EF4-FFF2-40B4-BE49-F238E27FC236}">
              <a16:creationId xmlns:a16="http://schemas.microsoft.com/office/drawing/2014/main" id="{CF96EAB0-D8EC-4060-83FF-2F5245F95FFF}"/>
            </a:ext>
          </a:extLst>
        </xdr:cNvPr>
        <xdr:cNvCxnSpPr/>
      </xdr:nvCxnSpPr>
      <xdr:spPr>
        <a:xfrm flipV="1">
          <a:off x="9639300" y="18198647"/>
          <a:ext cx="838200" cy="6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159483</xdr:rowOff>
    </xdr:from>
    <xdr:to>
      <xdr:col>46</xdr:col>
      <xdr:colOff>38100</xdr:colOff>
      <xdr:row>106</xdr:row>
      <xdr:rowOff>89633</xdr:rowOff>
    </xdr:to>
    <xdr:sp macro="" textlink="">
      <xdr:nvSpPr>
        <xdr:cNvPr id="478" name="楕円 477">
          <a:extLst>
            <a:ext uri="{FF2B5EF4-FFF2-40B4-BE49-F238E27FC236}">
              <a16:creationId xmlns:a16="http://schemas.microsoft.com/office/drawing/2014/main" id="{E73C3DB1-99FA-462C-ABC0-290B08ED0EC5}"/>
            </a:ext>
          </a:extLst>
        </xdr:cNvPr>
        <xdr:cNvSpPr/>
      </xdr:nvSpPr>
      <xdr:spPr>
        <a:xfrm>
          <a:off x="8699500" y="18161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31465</xdr:rowOff>
    </xdr:from>
    <xdr:to>
      <xdr:col>50</xdr:col>
      <xdr:colOff>114300</xdr:colOff>
      <xdr:row>106</xdr:row>
      <xdr:rowOff>38833</xdr:rowOff>
    </xdr:to>
    <xdr:cxnSp macro="">
      <xdr:nvCxnSpPr>
        <xdr:cNvPr id="479" name="直線コネクタ 478">
          <a:extLst>
            <a:ext uri="{FF2B5EF4-FFF2-40B4-BE49-F238E27FC236}">
              <a16:creationId xmlns:a16="http://schemas.microsoft.com/office/drawing/2014/main" id="{30165572-91A0-41D0-9D16-241ED2518E60}"/>
            </a:ext>
          </a:extLst>
        </xdr:cNvPr>
        <xdr:cNvCxnSpPr/>
      </xdr:nvCxnSpPr>
      <xdr:spPr>
        <a:xfrm flipV="1">
          <a:off x="8750300" y="18205165"/>
          <a:ext cx="889000" cy="7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165719</xdr:rowOff>
    </xdr:from>
    <xdr:to>
      <xdr:col>41</xdr:col>
      <xdr:colOff>101600</xdr:colOff>
      <xdr:row>106</xdr:row>
      <xdr:rowOff>95869</xdr:rowOff>
    </xdr:to>
    <xdr:sp macro="" textlink="">
      <xdr:nvSpPr>
        <xdr:cNvPr id="480" name="楕円 479">
          <a:extLst>
            <a:ext uri="{FF2B5EF4-FFF2-40B4-BE49-F238E27FC236}">
              <a16:creationId xmlns:a16="http://schemas.microsoft.com/office/drawing/2014/main" id="{EBE93E74-C8C9-4242-B4D7-0C7C0C732E1E}"/>
            </a:ext>
          </a:extLst>
        </xdr:cNvPr>
        <xdr:cNvSpPr/>
      </xdr:nvSpPr>
      <xdr:spPr>
        <a:xfrm>
          <a:off x="7810500" y="18167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38833</xdr:rowOff>
    </xdr:from>
    <xdr:to>
      <xdr:col>45</xdr:col>
      <xdr:colOff>177800</xdr:colOff>
      <xdr:row>106</xdr:row>
      <xdr:rowOff>45069</xdr:rowOff>
    </xdr:to>
    <xdr:cxnSp macro="">
      <xdr:nvCxnSpPr>
        <xdr:cNvPr id="481" name="直線コネクタ 480">
          <a:extLst>
            <a:ext uri="{FF2B5EF4-FFF2-40B4-BE49-F238E27FC236}">
              <a16:creationId xmlns:a16="http://schemas.microsoft.com/office/drawing/2014/main" id="{FAC6160F-00B3-4BC1-9953-0DCB7775E5DA}"/>
            </a:ext>
          </a:extLst>
        </xdr:cNvPr>
        <xdr:cNvCxnSpPr/>
      </xdr:nvCxnSpPr>
      <xdr:spPr>
        <a:xfrm flipV="1">
          <a:off x="7861300" y="18212533"/>
          <a:ext cx="889000" cy="6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170114</xdr:rowOff>
    </xdr:from>
    <xdr:to>
      <xdr:col>36</xdr:col>
      <xdr:colOff>165100</xdr:colOff>
      <xdr:row>106</xdr:row>
      <xdr:rowOff>100264</xdr:rowOff>
    </xdr:to>
    <xdr:sp macro="" textlink="">
      <xdr:nvSpPr>
        <xdr:cNvPr id="482" name="楕円 481">
          <a:extLst>
            <a:ext uri="{FF2B5EF4-FFF2-40B4-BE49-F238E27FC236}">
              <a16:creationId xmlns:a16="http://schemas.microsoft.com/office/drawing/2014/main" id="{F6F3F99C-18FA-40D8-8756-37FD76A6B878}"/>
            </a:ext>
          </a:extLst>
        </xdr:cNvPr>
        <xdr:cNvSpPr/>
      </xdr:nvSpPr>
      <xdr:spPr>
        <a:xfrm>
          <a:off x="6921500" y="1817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45069</xdr:rowOff>
    </xdr:from>
    <xdr:to>
      <xdr:col>41</xdr:col>
      <xdr:colOff>50800</xdr:colOff>
      <xdr:row>106</xdr:row>
      <xdr:rowOff>49464</xdr:rowOff>
    </xdr:to>
    <xdr:cxnSp macro="">
      <xdr:nvCxnSpPr>
        <xdr:cNvPr id="483" name="直線コネクタ 482">
          <a:extLst>
            <a:ext uri="{FF2B5EF4-FFF2-40B4-BE49-F238E27FC236}">
              <a16:creationId xmlns:a16="http://schemas.microsoft.com/office/drawing/2014/main" id="{9D534C23-7303-488D-805E-FD7D2D332D0D}"/>
            </a:ext>
          </a:extLst>
        </xdr:cNvPr>
        <xdr:cNvCxnSpPr/>
      </xdr:nvCxnSpPr>
      <xdr:spPr>
        <a:xfrm flipV="1">
          <a:off x="6972300" y="18218769"/>
          <a:ext cx="889000" cy="4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108</xdr:row>
      <xdr:rowOff>15108</xdr:rowOff>
    </xdr:from>
    <xdr:ext cx="534377" cy="259045"/>
    <xdr:sp macro="" textlink="">
      <xdr:nvSpPr>
        <xdr:cNvPr id="484" name="n_1aveValue【港湾・漁港】&#10;一人当たり有形固定資産（償却資産）額">
          <a:extLst>
            <a:ext uri="{FF2B5EF4-FFF2-40B4-BE49-F238E27FC236}">
              <a16:creationId xmlns:a16="http://schemas.microsoft.com/office/drawing/2014/main" id="{240AA5BB-956C-4AB2-BB64-796FFFEDE191}"/>
            </a:ext>
          </a:extLst>
        </xdr:cNvPr>
        <xdr:cNvSpPr txBox="1"/>
      </xdr:nvSpPr>
      <xdr:spPr>
        <a:xfrm>
          <a:off x="9359411" y="18531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20556</xdr:rowOff>
    </xdr:from>
    <xdr:ext cx="534377" cy="259045"/>
    <xdr:sp macro="" textlink="">
      <xdr:nvSpPr>
        <xdr:cNvPr id="485" name="n_2aveValue【港湾・漁港】&#10;一人当たり有形固定資産（償却資産）額">
          <a:extLst>
            <a:ext uri="{FF2B5EF4-FFF2-40B4-BE49-F238E27FC236}">
              <a16:creationId xmlns:a16="http://schemas.microsoft.com/office/drawing/2014/main" id="{67B4C583-15AC-4604-A741-37D5EC9CD670}"/>
            </a:ext>
          </a:extLst>
        </xdr:cNvPr>
        <xdr:cNvSpPr txBox="1"/>
      </xdr:nvSpPr>
      <xdr:spPr>
        <a:xfrm>
          <a:off x="8483111" y="18537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107</xdr:row>
      <xdr:rowOff>84921</xdr:rowOff>
    </xdr:from>
    <xdr:ext cx="534377" cy="259045"/>
    <xdr:sp macro="" textlink="">
      <xdr:nvSpPr>
        <xdr:cNvPr id="486" name="n_3aveValue【港湾・漁港】&#10;一人当たり有形固定資産（償却資産）額">
          <a:extLst>
            <a:ext uri="{FF2B5EF4-FFF2-40B4-BE49-F238E27FC236}">
              <a16:creationId xmlns:a16="http://schemas.microsoft.com/office/drawing/2014/main" id="{DB411DBB-4FD6-48AB-ACCF-E0C3256F09F8}"/>
            </a:ext>
          </a:extLst>
        </xdr:cNvPr>
        <xdr:cNvSpPr txBox="1"/>
      </xdr:nvSpPr>
      <xdr:spPr>
        <a:xfrm>
          <a:off x="7594111" y="18430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21751</xdr:rowOff>
    </xdr:from>
    <xdr:ext cx="534377" cy="259045"/>
    <xdr:sp macro="" textlink="">
      <xdr:nvSpPr>
        <xdr:cNvPr id="487" name="n_4aveValue【港湾・漁港】&#10;一人当たり有形固定資産（償却資産）額">
          <a:extLst>
            <a:ext uri="{FF2B5EF4-FFF2-40B4-BE49-F238E27FC236}">
              <a16:creationId xmlns:a16="http://schemas.microsoft.com/office/drawing/2014/main" id="{4F800521-017D-44C5-9E8C-D74A23A72599}"/>
            </a:ext>
          </a:extLst>
        </xdr:cNvPr>
        <xdr:cNvSpPr txBox="1"/>
      </xdr:nvSpPr>
      <xdr:spPr>
        <a:xfrm>
          <a:off x="6705111" y="1853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104</xdr:row>
      <xdr:rowOff>98792</xdr:rowOff>
    </xdr:from>
    <xdr:ext cx="599010" cy="259045"/>
    <xdr:sp macro="" textlink="">
      <xdr:nvSpPr>
        <xdr:cNvPr id="488" name="n_1mainValue【港湾・漁港】&#10;一人当たり有形固定資産（償却資産）額">
          <a:extLst>
            <a:ext uri="{FF2B5EF4-FFF2-40B4-BE49-F238E27FC236}">
              <a16:creationId xmlns:a16="http://schemas.microsoft.com/office/drawing/2014/main" id="{F39D0E80-4A41-4E97-AC90-AA29ED852810}"/>
            </a:ext>
          </a:extLst>
        </xdr:cNvPr>
        <xdr:cNvSpPr txBox="1"/>
      </xdr:nvSpPr>
      <xdr:spPr>
        <a:xfrm>
          <a:off x="9327095" y="17929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106160</xdr:rowOff>
    </xdr:from>
    <xdr:ext cx="599010" cy="259045"/>
    <xdr:sp macro="" textlink="">
      <xdr:nvSpPr>
        <xdr:cNvPr id="489" name="n_2mainValue【港湾・漁港】&#10;一人当たり有形固定資産（償却資産）額">
          <a:extLst>
            <a:ext uri="{FF2B5EF4-FFF2-40B4-BE49-F238E27FC236}">
              <a16:creationId xmlns:a16="http://schemas.microsoft.com/office/drawing/2014/main" id="{8F4A3025-3956-4CBF-95C0-2571F5E94319}"/>
            </a:ext>
          </a:extLst>
        </xdr:cNvPr>
        <xdr:cNvSpPr txBox="1"/>
      </xdr:nvSpPr>
      <xdr:spPr>
        <a:xfrm>
          <a:off x="8450795" y="17936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104</xdr:row>
      <xdr:rowOff>112396</xdr:rowOff>
    </xdr:from>
    <xdr:ext cx="599010" cy="259045"/>
    <xdr:sp macro="" textlink="">
      <xdr:nvSpPr>
        <xdr:cNvPr id="490" name="n_3mainValue【港湾・漁港】&#10;一人当たり有形固定資産（償却資産）額">
          <a:extLst>
            <a:ext uri="{FF2B5EF4-FFF2-40B4-BE49-F238E27FC236}">
              <a16:creationId xmlns:a16="http://schemas.microsoft.com/office/drawing/2014/main" id="{DCF594A7-D72A-42E5-9B96-B32F12E6F370}"/>
            </a:ext>
          </a:extLst>
        </xdr:cNvPr>
        <xdr:cNvSpPr txBox="1"/>
      </xdr:nvSpPr>
      <xdr:spPr>
        <a:xfrm>
          <a:off x="7561795" y="1794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104</xdr:row>
      <xdr:rowOff>116791</xdr:rowOff>
    </xdr:from>
    <xdr:ext cx="599010" cy="259045"/>
    <xdr:sp macro="" textlink="">
      <xdr:nvSpPr>
        <xdr:cNvPr id="491" name="n_4mainValue【港湾・漁港】&#10;一人当たり有形固定資産（償却資産）額">
          <a:extLst>
            <a:ext uri="{FF2B5EF4-FFF2-40B4-BE49-F238E27FC236}">
              <a16:creationId xmlns:a16="http://schemas.microsoft.com/office/drawing/2014/main" id="{4CDD9C4E-64D2-474C-A42D-2951B8AED1CD}"/>
            </a:ext>
          </a:extLst>
        </xdr:cNvPr>
        <xdr:cNvSpPr txBox="1"/>
      </xdr:nvSpPr>
      <xdr:spPr>
        <a:xfrm>
          <a:off x="6672795" y="17947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a:extLst>
            <a:ext uri="{FF2B5EF4-FFF2-40B4-BE49-F238E27FC236}">
              <a16:creationId xmlns:a16="http://schemas.microsoft.com/office/drawing/2014/main" id="{1DFE37FA-97EE-467F-9A5F-B0DA37B0746D}"/>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a:extLst>
            <a:ext uri="{FF2B5EF4-FFF2-40B4-BE49-F238E27FC236}">
              <a16:creationId xmlns:a16="http://schemas.microsoft.com/office/drawing/2014/main" id="{C60ED383-AE2B-43AB-8507-1D3336477B0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a:extLst>
            <a:ext uri="{FF2B5EF4-FFF2-40B4-BE49-F238E27FC236}">
              <a16:creationId xmlns:a16="http://schemas.microsoft.com/office/drawing/2014/main" id="{3998779A-A6BF-4395-8D5B-02C92C1B498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a:extLst>
            <a:ext uri="{FF2B5EF4-FFF2-40B4-BE49-F238E27FC236}">
              <a16:creationId xmlns:a16="http://schemas.microsoft.com/office/drawing/2014/main" id="{73B7C9A5-83F2-4B7F-829F-4E0FCA75338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a:extLst>
            <a:ext uri="{FF2B5EF4-FFF2-40B4-BE49-F238E27FC236}">
              <a16:creationId xmlns:a16="http://schemas.microsoft.com/office/drawing/2014/main" id="{F1C2404F-CBDC-4575-B616-608E548AB5B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a:extLst>
            <a:ext uri="{FF2B5EF4-FFF2-40B4-BE49-F238E27FC236}">
              <a16:creationId xmlns:a16="http://schemas.microsoft.com/office/drawing/2014/main" id="{D9212A94-1D34-499D-9AD0-11B8F9B1361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a:extLst>
            <a:ext uri="{FF2B5EF4-FFF2-40B4-BE49-F238E27FC236}">
              <a16:creationId xmlns:a16="http://schemas.microsoft.com/office/drawing/2014/main" id="{591D609E-50D5-4859-87AA-CF9422E06B7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a:extLst>
            <a:ext uri="{FF2B5EF4-FFF2-40B4-BE49-F238E27FC236}">
              <a16:creationId xmlns:a16="http://schemas.microsoft.com/office/drawing/2014/main" id="{E88EF259-E3BC-423A-A9BD-7294306BA8E8}"/>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0" name="テキスト ボックス 499">
          <a:extLst>
            <a:ext uri="{FF2B5EF4-FFF2-40B4-BE49-F238E27FC236}">
              <a16:creationId xmlns:a16="http://schemas.microsoft.com/office/drawing/2014/main" id="{960E277F-5BDE-4520-8B33-905763F586DC}"/>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a:extLst>
            <a:ext uri="{FF2B5EF4-FFF2-40B4-BE49-F238E27FC236}">
              <a16:creationId xmlns:a16="http://schemas.microsoft.com/office/drawing/2014/main" id="{04234295-354A-48DD-9FCC-FFA05E61BCEE}"/>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2" name="テキスト ボックス 501">
          <a:extLst>
            <a:ext uri="{FF2B5EF4-FFF2-40B4-BE49-F238E27FC236}">
              <a16:creationId xmlns:a16="http://schemas.microsoft.com/office/drawing/2014/main" id="{9C9DB019-1430-45C9-B9EB-6DC4D873753F}"/>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503" name="直線コネクタ 502">
          <a:extLst>
            <a:ext uri="{FF2B5EF4-FFF2-40B4-BE49-F238E27FC236}">
              <a16:creationId xmlns:a16="http://schemas.microsoft.com/office/drawing/2014/main" id="{06614CE0-4072-4F43-BE03-EC39EEDAA376}"/>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504" name="テキスト ボックス 503">
          <a:extLst>
            <a:ext uri="{FF2B5EF4-FFF2-40B4-BE49-F238E27FC236}">
              <a16:creationId xmlns:a16="http://schemas.microsoft.com/office/drawing/2014/main" id="{66D7CD68-EF69-407A-BDF8-E1C3022FCF93}"/>
            </a:ext>
          </a:extLst>
        </xdr:cNvPr>
        <xdr:cNvSpPr txBox="1"/>
      </xdr:nvSpPr>
      <xdr:spPr>
        <a:xfrm>
          <a:off x="11978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505" name="直線コネクタ 504">
          <a:extLst>
            <a:ext uri="{FF2B5EF4-FFF2-40B4-BE49-F238E27FC236}">
              <a16:creationId xmlns:a16="http://schemas.microsoft.com/office/drawing/2014/main" id="{FA132A88-601A-4906-8EAD-A89608D4A08B}"/>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06" name="テキスト ボックス 505">
          <a:extLst>
            <a:ext uri="{FF2B5EF4-FFF2-40B4-BE49-F238E27FC236}">
              <a16:creationId xmlns:a16="http://schemas.microsoft.com/office/drawing/2014/main" id="{EDA9B73E-FB65-4B90-9A72-677BE007C915}"/>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07" name="直線コネクタ 506">
          <a:extLst>
            <a:ext uri="{FF2B5EF4-FFF2-40B4-BE49-F238E27FC236}">
              <a16:creationId xmlns:a16="http://schemas.microsoft.com/office/drawing/2014/main" id="{8CC27A49-2A52-4CD3-AD9C-90F8F4090100}"/>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08" name="テキスト ボックス 507">
          <a:extLst>
            <a:ext uri="{FF2B5EF4-FFF2-40B4-BE49-F238E27FC236}">
              <a16:creationId xmlns:a16="http://schemas.microsoft.com/office/drawing/2014/main" id="{8891DD83-73CC-4321-BD4B-00D38FF9CC0C}"/>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09" name="直線コネクタ 508">
          <a:extLst>
            <a:ext uri="{FF2B5EF4-FFF2-40B4-BE49-F238E27FC236}">
              <a16:creationId xmlns:a16="http://schemas.microsoft.com/office/drawing/2014/main" id="{674A6FDB-2BCC-45EE-B3A5-F3E74D97E9D5}"/>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10" name="テキスト ボックス 509">
          <a:extLst>
            <a:ext uri="{FF2B5EF4-FFF2-40B4-BE49-F238E27FC236}">
              <a16:creationId xmlns:a16="http://schemas.microsoft.com/office/drawing/2014/main" id="{4B584857-837D-4EEB-977A-4C66D7FD1149}"/>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1" name="直線コネクタ 510">
          <a:extLst>
            <a:ext uri="{FF2B5EF4-FFF2-40B4-BE49-F238E27FC236}">
              <a16:creationId xmlns:a16="http://schemas.microsoft.com/office/drawing/2014/main" id="{6F0C546C-0B66-47DE-B3FD-57554EDB9678}"/>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12" name="テキスト ボックス 511">
          <a:extLst>
            <a:ext uri="{FF2B5EF4-FFF2-40B4-BE49-F238E27FC236}">
              <a16:creationId xmlns:a16="http://schemas.microsoft.com/office/drawing/2014/main" id="{AA86588C-4256-49ED-8BC6-4380D846E031}"/>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3" name="【認定こども園・幼稚園・保育所】&#10;有形固定資産減価償却率グラフ枠">
          <a:extLst>
            <a:ext uri="{FF2B5EF4-FFF2-40B4-BE49-F238E27FC236}">
              <a16:creationId xmlns:a16="http://schemas.microsoft.com/office/drawing/2014/main" id="{909135D3-97E4-4644-B33F-DBA95F4BEF85}"/>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62484</xdr:rowOff>
    </xdr:from>
    <xdr:to>
      <xdr:col>85</xdr:col>
      <xdr:colOff>126364</xdr:colOff>
      <xdr:row>41</xdr:row>
      <xdr:rowOff>5334</xdr:rowOff>
    </xdr:to>
    <xdr:cxnSp macro="">
      <xdr:nvCxnSpPr>
        <xdr:cNvPr id="514" name="直線コネクタ 513">
          <a:extLst>
            <a:ext uri="{FF2B5EF4-FFF2-40B4-BE49-F238E27FC236}">
              <a16:creationId xmlns:a16="http://schemas.microsoft.com/office/drawing/2014/main" id="{43AFE10B-1E19-4897-B2CD-2EE604CE41B5}"/>
            </a:ext>
          </a:extLst>
        </xdr:cNvPr>
        <xdr:cNvCxnSpPr/>
      </xdr:nvCxnSpPr>
      <xdr:spPr>
        <a:xfrm flipV="1">
          <a:off x="16318864" y="5720334"/>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9161</xdr:rowOff>
    </xdr:from>
    <xdr:ext cx="405111" cy="259045"/>
    <xdr:sp macro="" textlink="">
      <xdr:nvSpPr>
        <xdr:cNvPr id="515" name="【認定こども園・幼稚園・保育所】&#10;有形固定資産減価償却率最小値テキスト">
          <a:extLst>
            <a:ext uri="{FF2B5EF4-FFF2-40B4-BE49-F238E27FC236}">
              <a16:creationId xmlns:a16="http://schemas.microsoft.com/office/drawing/2014/main" id="{B90ACE4B-7180-4298-97A3-F8C6BF062148}"/>
            </a:ext>
          </a:extLst>
        </xdr:cNvPr>
        <xdr:cNvSpPr txBox="1"/>
      </xdr:nvSpPr>
      <xdr:spPr>
        <a:xfrm>
          <a:off x="16357600" y="7038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5334</xdr:rowOff>
    </xdr:from>
    <xdr:to>
      <xdr:col>86</xdr:col>
      <xdr:colOff>25400</xdr:colOff>
      <xdr:row>41</xdr:row>
      <xdr:rowOff>5334</xdr:rowOff>
    </xdr:to>
    <xdr:cxnSp macro="">
      <xdr:nvCxnSpPr>
        <xdr:cNvPr id="516" name="直線コネクタ 515">
          <a:extLst>
            <a:ext uri="{FF2B5EF4-FFF2-40B4-BE49-F238E27FC236}">
              <a16:creationId xmlns:a16="http://schemas.microsoft.com/office/drawing/2014/main" id="{86BE4579-4394-48F8-86AB-5D83EEEAA6EB}"/>
            </a:ext>
          </a:extLst>
        </xdr:cNvPr>
        <xdr:cNvCxnSpPr/>
      </xdr:nvCxnSpPr>
      <xdr:spPr>
        <a:xfrm>
          <a:off x="16230600" y="7034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9161</xdr:rowOff>
    </xdr:from>
    <xdr:ext cx="405111" cy="259045"/>
    <xdr:sp macro="" textlink="">
      <xdr:nvSpPr>
        <xdr:cNvPr id="517" name="【認定こども園・幼稚園・保育所】&#10;有形固定資産減価償却率最大値テキスト">
          <a:extLst>
            <a:ext uri="{FF2B5EF4-FFF2-40B4-BE49-F238E27FC236}">
              <a16:creationId xmlns:a16="http://schemas.microsoft.com/office/drawing/2014/main" id="{448EF507-81DD-43A0-951A-B483509E74EF}"/>
            </a:ext>
          </a:extLst>
        </xdr:cNvPr>
        <xdr:cNvSpPr txBox="1"/>
      </xdr:nvSpPr>
      <xdr:spPr>
        <a:xfrm>
          <a:off x="16357600" y="5495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62484</xdr:rowOff>
    </xdr:from>
    <xdr:to>
      <xdr:col>86</xdr:col>
      <xdr:colOff>25400</xdr:colOff>
      <xdr:row>33</xdr:row>
      <xdr:rowOff>62484</xdr:rowOff>
    </xdr:to>
    <xdr:cxnSp macro="">
      <xdr:nvCxnSpPr>
        <xdr:cNvPr id="518" name="直線コネクタ 517">
          <a:extLst>
            <a:ext uri="{FF2B5EF4-FFF2-40B4-BE49-F238E27FC236}">
              <a16:creationId xmlns:a16="http://schemas.microsoft.com/office/drawing/2014/main" id="{5E3E39B0-822B-4394-AC97-771980F7D876}"/>
            </a:ext>
          </a:extLst>
        </xdr:cNvPr>
        <xdr:cNvCxnSpPr/>
      </xdr:nvCxnSpPr>
      <xdr:spPr>
        <a:xfrm>
          <a:off x="16230600" y="5720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109999</xdr:rowOff>
    </xdr:from>
    <xdr:ext cx="405111" cy="259045"/>
    <xdr:sp macro="" textlink="">
      <xdr:nvSpPr>
        <xdr:cNvPr id="519" name="【認定こども園・幼稚園・保育所】&#10;有形固定資産減価償却率平均値テキスト">
          <a:extLst>
            <a:ext uri="{FF2B5EF4-FFF2-40B4-BE49-F238E27FC236}">
              <a16:creationId xmlns:a16="http://schemas.microsoft.com/office/drawing/2014/main" id="{9091C8FD-1852-4495-9DF6-F142B218B8A6}"/>
            </a:ext>
          </a:extLst>
        </xdr:cNvPr>
        <xdr:cNvSpPr txBox="1"/>
      </xdr:nvSpPr>
      <xdr:spPr>
        <a:xfrm>
          <a:off x="16357600" y="61107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87122</xdr:rowOff>
    </xdr:from>
    <xdr:to>
      <xdr:col>85</xdr:col>
      <xdr:colOff>177800</xdr:colOff>
      <xdr:row>37</xdr:row>
      <xdr:rowOff>17272</xdr:rowOff>
    </xdr:to>
    <xdr:sp macro="" textlink="">
      <xdr:nvSpPr>
        <xdr:cNvPr id="520" name="フローチャート: 判断 519">
          <a:extLst>
            <a:ext uri="{FF2B5EF4-FFF2-40B4-BE49-F238E27FC236}">
              <a16:creationId xmlns:a16="http://schemas.microsoft.com/office/drawing/2014/main" id="{91DE4756-7640-4968-A55F-D65A4B7750F4}"/>
            </a:ext>
          </a:extLst>
        </xdr:cNvPr>
        <xdr:cNvSpPr/>
      </xdr:nvSpPr>
      <xdr:spPr>
        <a:xfrm>
          <a:off x="16268700" y="625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45974</xdr:rowOff>
    </xdr:from>
    <xdr:to>
      <xdr:col>81</xdr:col>
      <xdr:colOff>101600</xdr:colOff>
      <xdr:row>36</xdr:row>
      <xdr:rowOff>147574</xdr:rowOff>
    </xdr:to>
    <xdr:sp macro="" textlink="">
      <xdr:nvSpPr>
        <xdr:cNvPr id="521" name="フローチャート: 判断 520">
          <a:extLst>
            <a:ext uri="{FF2B5EF4-FFF2-40B4-BE49-F238E27FC236}">
              <a16:creationId xmlns:a16="http://schemas.microsoft.com/office/drawing/2014/main" id="{FC661218-5BD4-4A48-A2E1-FB02A1463D6C}"/>
            </a:ext>
          </a:extLst>
        </xdr:cNvPr>
        <xdr:cNvSpPr/>
      </xdr:nvSpPr>
      <xdr:spPr>
        <a:xfrm>
          <a:off x="15430500" y="621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105410</xdr:rowOff>
    </xdr:from>
    <xdr:to>
      <xdr:col>76</xdr:col>
      <xdr:colOff>165100</xdr:colOff>
      <xdr:row>36</xdr:row>
      <xdr:rowOff>35560</xdr:rowOff>
    </xdr:to>
    <xdr:sp macro="" textlink="">
      <xdr:nvSpPr>
        <xdr:cNvPr id="522" name="フローチャート: 判断 521">
          <a:extLst>
            <a:ext uri="{FF2B5EF4-FFF2-40B4-BE49-F238E27FC236}">
              <a16:creationId xmlns:a16="http://schemas.microsoft.com/office/drawing/2014/main" id="{FF97626E-769C-4DF8-91C5-93F7B9185910}"/>
            </a:ext>
          </a:extLst>
        </xdr:cNvPr>
        <xdr:cNvSpPr/>
      </xdr:nvSpPr>
      <xdr:spPr>
        <a:xfrm>
          <a:off x="14541500" y="610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16256</xdr:rowOff>
    </xdr:from>
    <xdr:to>
      <xdr:col>72</xdr:col>
      <xdr:colOff>38100</xdr:colOff>
      <xdr:row>35</xdr:row>
      <xdr:rowOff>117856</xdr:rowOff>
    </xdr:to>
    <xdr:sp macro="" textlink="">
      <xdr:nvSpPr>
        <xdr:cNvPr id="523" name="フローチャート: 判断 522">
          <a:extLst>
            <a:ext uri="{FF2B5EF4-FFF2-40B4-BE49-F238E27FC236}">
              <a16:creationId xmlns:a16="http://schemas.microsoft.com/office/drawing/2014/main" id="{B5C32231-252D-4A95-9F97-AED7B693BD9C}"/>
            </a:ext>
          </a:extLst>
        </xdr:cNvPr>
        <xdr:cNvSpPr/>
      </xdr:nvSpPr>
      <xdr:spPr>
        <a:xfrm>
          <a:off x="13652500" y="601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32258</xdr:rowOff>
    </xdr:from>
    <xdr:to>
      <xdr:col>67</xdr:col>
      <xdr:colOff>101600</xdr:colOff>
      <xdr:row>35</xdr:row>
      <xdr:rowOff>133858</xdr:rowOff>
    </xdr:to>
    <xdr:sp macro="" textlink="">
      <xdr:nvSpPr>
        <xdr:cNvPr id="524" name="フローチャート: 判断 523">
          <a:extLst>
            <a:ext uri="{FF2B5EF4-FFF2-40B4-BE49-F238E27FC236}">
              <a16:creationId xmlns:a16="http://schemas.microsoft.com/office/drawing/2014/main" id="{1AEC411D-A82A-49F4-B6B3-6DC2AC6E884F}"/>
            </a:ext>
          </a:extLst>
        </xdr:cNvPr>
        <xdr:cNvSpPr/>
      </xdr:nvSpPr>
      <xdr:spPr>
        <a:xfrm>
          <a:off x="12763500" y="6033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3F9DBD8A-341B-4746-8037-773F56BA4FD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D1AC573C-AE5D-46BC-91E8-27C6F4ED67EB}"/>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4823E7D7-0BBB-4954-903C-B97B11D5EECD}"/>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1EAB2C10-BE62-4E69-9BB6-2C03388FE31C}"/>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177542EB-EE7B-4C00-BE58-401CA6759FC6}"/>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41402</xdr:rowOff>
    </xdr:from>
    <xdr:to>
      <xdr:col>85</xdr:col>
      <xdr:colOff>177800</xdr:colOff>
      <xdr:row>39</xdr:row>
      <xdr:rowOff>143002</xdr:rowOff>
    </xdr:to>
    <xdr:sp macro="" textlink="">
      <xdr:nvSpPr>
        <xdr:cNvPr id="530" name="楕円 529">
          <a:extLst>
            <a:ext uri="{FF2B5EF4-FFF2-40B4-BE49-F238E27FC236}">
              <a16:creationId xmlns:a16="http://schemas.microsoft.com/office/drawing/2014/main" id="{F3F7EBE5-EA48-4F97-AC97-C472CFC8C3E3}"/>
            </a:ext>
          </a:extLst>
        </xdr:cNvPr>
        <xdr:cNvSpPr/>
      </xdr:nvSpPr>
      <xdr:spPr>
        <a:xfrm>
          <a:off x="16268700" y="672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19829</xdr:rowOff>
    </xdr:from>
    <xdr:ext cx="405111" cy="259045"/>
    <xdr:sp macro="" textlink="">
      <xdr:nvSpPr>
        <xdr:cNvPr id="531" name="【認定こども園・幼稚園・保育所】&#10;有形固定資産減価償却率該当値テキスト">
          <a:extLst>
            <a:ext uri="{FF2B5EF4-FFF2-40B4-BE49-F238E27FC236}">
              <a16:creationId xmlns:a16="http://schemas.microsoft.com/office/drawing/2014/main" id="{A1210FF0-06B4-49EC-98CC-CD66E0C952E0}"/>
            </a:ext>
          </a:extLst>
        </xdr:cNvPr>
        <xdr:cNvSpPr txBox="1"/>
      </xdr:nvSpPr>
      <xdr:spPr>
        <a:xfrm>
          <a:off x="16357600" y="6706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32258</xdr:rowOff>
    </xdr:from>
    <xdr:to>
      <xdr:col>81</xdr:col>
      <xdr:colOff>101600</xdr:colOff>
      <xdr:row>39</xdr:row>
      <xdr:rowOff>133858</xdr:rowOff>
    </xdr:to>
    <xdr:sp macro="" textlink="">
      <xdr:nvSpPr>
        <xdr:cNvPr id="532" name="楕円 531">
          <a:extLst>
            <a:ext uri="{FF2B5EF4-FFF2-40B4-BE49-F238E27FC236}">
              <a16:creationId xmlns:a16="http://schemas.microsoft.com/office/drawing/2014/main" id="{BF66E703-2C31-4CD5-B66A-C3231DFB9827}"/>
            </a:ext>
          </a:extLst>
        </xdr:cNvPr>
        <xdr:cNvSpPr/>
      </xdr:nvSpPr>
      <xdr:spPr>
        <a:xfrm>
          <a:off x="15430500" y="671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83058</xdr:rowOff>
    </xdr:from>
    <xdr:to>
      <xdr:col>85</xdr:col>
      <xdr:colOff>127000</xdr:colOff>
      <xdr:row>39</xdr:row>
      <xdr:rowOff>92202</xdr:rowOff>
    </xdr:to>
    <xdr:cxnSp macro="">
      <xdr:nvCxnSpPr>
        <xdr:cNvPr id="533" name="直線コネクタ 532">
          <a:extLst>
            <a:ext uri="{FF2B5EF4-FFF2-40B4-BE49-F238E27FC236}">
              <a16:creationId xmlns:a16="http://schemas.microsoft.com/office/drawing/2014/main" id="{B0B93CAB-ED00-4454-87D8-9B98C73E6617}"/>
            </a:ext>
          </a:extLst>
        </xdr:cNvPr>
        <xdr:cNvCxnSpPr/>
      </xdr:nvCxnSpPr>
      <xdr:spPr>
        <a:xfrm>
          <a:off x="15481300" y="676960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20828</xdr:rowOff>
    </xdr:from>
    <xdr:to>
      <xdr:col>76</xdr:col>
      <xdr:colOff>165100</xdr:colOff>
      <xdr:row>39</xdr:row>
      <xdr:rowOff>122428</xdr:rowOff>
    </xdr:to>
    <xdr:sp macro="" textlink="">
      <xdr:nvSpPr>
        <xdr:cNvPr id="534" name="楕円 533">
          <a:extLst>
            <a:ext uri="{FF2B5EF4-FFF2-40B4-BE49-F238E27FC236}">
              <a16:creationId xmlns:a16="http://schemas.microsoft.com/office/drawing/2014/main" id="{2AD3F44C-C654-49C7-B9B7-D31549892A96}"/>
            </a:ext>
          </a:extLst>
        </xdr:cNvPr>
        <xdr:cNvSpPr/>
      </xdr:nvSpPr>
      <xdr:spPr>
        <a:xfrm>
          <a:off x="14541500" y="670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71628</xdr:rowOff>
    </xdr:from>
    <xdr:to>
      <xdr:col>81</xdr:col>
      <xdr:colOff>50800</xdr:colOff>
      <xdr:row>39</xdr:row>
      <xdr:rowOff>83058</xdr:rowOff>
    </xdr:to>
    <xdr:cxnSp macro="">
      <xdr:nvCxnSpPr>
        <xdr:cNvPr id="535" name="直線コネクタ 534">
          <a:extLst>
            <a:ext uri="{FF2B5EF4-FFF2-40B4-BE49-F238E27FC236}">
              <a16:creationId xmlns:a16="http://schemas.microsoft.com/office/drawing/2014/main" id="{FF17F1E7-59FB-4121-96CC-8BACEDB32DBC}"/>
            </a:ext>
          </a:extLst>
        </xdr:cNvPr>
        <xdr:cNvCxnSpPr/>
      </xdr:nvCxnSpPr>
      <xdr:spPr>
        <a:xfrm>
          <a:off x="14592300" y="675817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146558</xdr:rowOff>
    </xdr:from>
    <xdr:to>
      <xdr:col>72</xdr:col>
      <xdr:colOff>38100</xdr:colOff>
      <xdr:row>40</xdr:row>
      <xdr:rowOff>76708</xdr:rowOff>
    </xdr:to>
    <xdr:sp macro="" textlink="">
      <xdr:nvSpPr>
        <xdr:cNvPr id="536" name="楕円 535">
          <a:extLst>
            <a:ext uri="{FF2B5EF4-FFF2-40B4-BE49-F238E27FC236}">
              <a16:creationId xmlns:a16="http://schemas.microsoft.com/office/drawing/2014/main" id="{41D23181-2938-4442-9091-582B7A2391A5}"/>
            </a:ext>
          </a:extLst>
        </xdr:cNvPr>
        <xdr:cNvSpPr/>
      </xdr:nvSpPr>
      <xdr:spPr>
        <a:xfrm>
          <a:off x="13652500" y="683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71628</xdr:rowOff>
    </xdr:from>
    <xdr:to>
      <xdr:col>76</xdr:col>
      <xdr:colOff>114300</xdr:colOff>
      <xdr:row>40</xdr:row>
      <xdr:rowOff>25908</xdr:rowOff>
    </xdr:to>
    <xdr:cxnSp macro="">
      <xdr:nvCxnSpPr>
        <xdr:cNvPr id="537" name="直線コネクタ 536">
          <a:extLst>
            <a:ext uri="{FF2B5EF4-FFF2-40B4-BE49-F238E27FC236}">
              <a16:creationId xmlns:a16="http://schemas.microsoft.com/office/drawing/2014/main" id="{CE3634AD-D1EC-45AE-81D2-94AA93654829}"/>
            </a:ext>
          </a:extLst>
        </xdr:cNvPr>
        <xdr:cNvCxnSpPr/>
      </xdr:nvCxnSpPr>
      <xdr:spPr>
        <a:xfrm flipV="1">
          <a:off x="13703300" y="6758178"/>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105410</xdr:rowOff>
    </xdr:from>
    <xdr:to>
      <xdr:col>67</xdr:col>
      <xdr:colOff>101600</xdr:colOff>
      <xdr:row>40</xdr:row>
      <xdr:rowOff>35560</xdr:rowOff>
    </xdr:to>
    <xdr:sp macro="" textlink="">
      <xdr:nvSpPr>
        <xdr:cNvPr id="538" name="楕円 537">
          <a:extLst>
            <a:ext uri="{FF2B5EF4-FFF2-40B4-BE49-F238E27FC236}">
              <a16:creationId xmlns:a16="http://schemas.microsoft.com/office/drawing/2014/main" id="{EFF0EAEB-C92C-4C06-BE40-A4C73DAE7A07}"/>
            </a:ext>
          </a:extLst>
        </xdr:cNvPr>
        <xdr:cNvSpPr/>
      </xdr:nvSpPr>
      <xdr:spPr>
        <a:xfrm>
          <a:off x="12763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156210</xdr:rowOff>
    </xdr:from>
    <xdr:to>
      <xdr:col>71</xdr:col>
      <xdr:colOff>177800</xdr:colOff>
      <xdr:row>40</xdr:row>
      <xdr:rowOff>25908</xdr:rowOff>
    </xdr:to>
    <xdr:cxnSp macro="">
      <xdr:nvCxnSpPr>
        <xdr:cNvPr id="539" name="直線コネクタ 538">
          <a:extLst>
            <a:ext uri="{FF2B5EF4-FFF2-40B4-BE49-F238E27FC236}">
              <a16:creationId xmlns:a16="http://schemas.microsoft.com/office/drawing/2014/main" id="{824C0821-99BE-4EDC-B81B-0802FA5C33AF}"/>
            </a:ext>
          </a:extLst>
        </xdr:cNvPr>
        <xdr:cNvCxnSpPr/>
      </xdr:nvCxnSpPr>
      <xdr:spPr>
        <a:xfrm>
          <a:off x="12814300" y="684276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164101</xdr:rowOff>
    </xdr:from>
    <xdr:ext cx="405111" cy="259045"/>
    <xdr:sp macro="" textlink="">
      <xdr:nvSpPr>
        <xdr:cNvPr id="540" name="n_1aveValue【認定こども園・幼稚園・保育所】&#10;有形固定資産減価償却率">
          <a:extLst>
            <a:ext uri="{FF2B5EF4-FFF2-40B4-BE49-F238E27FC236}">
              <a16:creationId xmlns:a16="http://schemas.microsoft.com/office/drawing/2014/main" id="{A2C2D49D-BD5E-4010-B623-724FAFA68F48}"/>
            </a:ext>
          </a:extLst>
        </xdr:cNvPr>
        <xdr:cNvSpPr txBox="1"/>
      </xdr:nvSpPr>
      <xdr:spPr>
        <a:xfrm>
          <a:off x="15266044" y="5993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52087</xdr:rowOff>
    </xdr:from>
    <xdr:ext cx="405111" cy="259045"/>
    <xdr:sp macro="" textlink="">
      <xdr:nvSpPr>
        <xdr:cNvPr id="541" name="n_2aveValue【認定こども園・幼稚園・保育所】&#10;有形固定資産減価償却率">
          <a:extLst>
            <a:ext uri="{FF2B5EF4-FFF2-40B4-BE49-F238E27FC236}">
              <a16:creationId xmlns:a16="http://schemas.microsoft.com/office/drawing/2014/main" id="{97D7FD1A-81B4-4F58-A072-C2CE642D863D}"/>
            </a:ext>
          </a:extLst>
        </xdr:cNvPr>
        <xdr:cNvSpPr txBox="1"/>
      </xdr:nvSpPr>
      <xdr:spPr>
        <a:xfrm>
          <a:off x="14389744" y="588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134383</xdr:rowOff>
    </xdr:from>
    <xdr:ext cx="405111" cy="259045"/>
    <xdr:sp macro="" textlink="">
      <xdr:nvSpPr>
        <xdr:cNvPr id="542" name="n_3aveValue【認定こども園・幼稚園・保育所】&#10;有形固定資産減価償却率">
          <a:extLst>
            <a:ext uri="{FF2B5EF4-FFF2-40B4-BE49-F238E27FC236}">
              <a16:creationId xmlns:a16="http://schemas.microsoft.com/office/drawing/2014/main" id="{C91DB5E2-332C-4231-89D5-9F1789CEEFB1}"/>
            </a:ext>
          </a:extLst>
        </xdr:cNvPr>
        <xdr:cNvSpPr txBox="1"/>
      </xdr:nvSpPr>
      <xdr:spPr>
        <a:xfrm>
          <a:off x="13500744" y="579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150385</xdr:rowOff>
    </xdr:from>
    <xdr:ext cx="405111" cy="259045"/>
    <xdr:sp macro="" textlink="">
      <xdr:nvSpPr>
        <xdr:cNvPr id="543" name="n_4aveValue【認定こども園・幼稚園・保育所】&#10;有形固定資産減価償却率">
          <a:extLst>
            <a:ext uri="{FF2B5EF4-FFF2-40B4-BE49-F238E27FC236}">
              <a16:creationId xmlns:a16="http://schemas.microsoft.com/office/drawing/2014/main" id="{5A933FB4-AC02-4261-A10C-7FA9DC8A935B}"/>
            </a:ext>
          </a:extLst>
        </xdr:cNvPr>
        <xdr:cNvSpPr txBox="1"/>
      </xdr:nvSpPr>
      <xdr:spPr>
        <a:xfrm>
          <a:off x="12611744" y="5808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124985</xdr:rowOff>
    </xdr:from>
    <xdr:ext cx="405111" cy="259045"/>
    <xdr:sp macro="" textlink="">
      <xdr:nvSpPr>
        <xdr:cNvPr id="544" name="n_1mainValue【認定こども園・幼稚園・保育所】&#10;有形固定資産減価償却率">
          <a:extLst>
            <a:ext uri="{FF2B5EF4-FFF2-40B4-BE49-F238E27FC236}">
              <a16:creationId xmlns:a16="http://schemas.microsoft.com/office/drawing/2014/main" id="{7BD19457-707A-48ED-9853-D3D8F2E89B27}"/>
            </a:ext>
          </a:extLst>
        </xdr:cNvPr>
        <xdr:cNvSpPr txBox="1"/>
      </xdr:nvSpPr>
      <xdr:spPr>
        <a:xfrm>
          <a:off x="15266044" y="6811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113555</xdr:rowOff>
    </xdr:from>
    <xdr:ext cx="405111" cy="259045"/>
    <xdr:sp macro="" textlink="">
      <xdr:nvSpPr>
        <xdr:cNvPr id="545" name="n_2mainValue【認定こども園・幼稚園・保育所】&#10;有形固定資産減価償却率">
          <a:extLst>
            <a:ext uri="{FF2B5EF4-FFF2-40B4-BE49-F238E27FC236}">
              <a16:creationId xmlns:a16="http://schemas.microsoft.com/office/drawing/2014/main" id="{3EF26E59-5655-4575-9F11-3ED2369C632B}"/>
            </a:ext>
          </a:extLst>
        </xdr:cNvPr>
        <xdr:cNvSpPr txBox="1"/>
      </xdr:nvSpPr>
      <xdr:spPr>
        <a:xfrm>
          <a:off x="14389744" y="6800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67835</xdr:rowOff>
    </xdr:from>
    <xdr:ext cx="405111" cy="259045"/>
    <xdr:sp macro="" textlink="">
      <xdr:nvSpPr>
        <xdr:cNvPr id="546" name="n_3mainValue【認定こども園・幼稚園・保育所】&#10;有形固定資産減価償却率">
          <a:extLst>
            <a:ext uri="{FF2B5EF4-FFF2-40B4-BE49-F238E27FC236}">
              <a16:creationId xmlns:a16="http://schemas.microsoft.com/office/drawing/2014/main" id="{C7FC2E1D-21DD-45C3-853E-D3BBB79DB036}"/>
            </a:ext>
          </a:extLst>
        </xdr:cNvPr>
        <xdr:cNvSpPr txBox="1"/>
      </xdr:nvSpPr>
      <xdr:spPr>
        <a:xfrm>
          <a:off x="13500744" y="6925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26687</xdr:rowOff>
    </xdr:from>
    <xdr:ext cx="405111" cy="259045"/>
    <xdr:sp macro="" textlink="">
      <xdr:nvSpPr>
        <xdr:cNvPr id="547" name="n_4mainValue【認定こども園・幼稚園・保育所】&#10;有形固定資産減価償却率">
          <a:extLst>
            <a:ext uri="{FF2B5EF4-FFF2-40B4-BE49-F238E27FC236}">
              <a16:creationId xmlns:a16="http://schemas.microsoft.com/office/drawing/2014/main" id="{054580CB-DACD-41CB-9E8E-404DC3FC2B4A}"/>
            </a:ext>
          </a:extLst>
        </xdr:cNvPr>
        <xdr:cNvSpPr txBox="1"/>
      </xdr:nvSpPr>
      <xdr:spPr>
        <a:xfrm>
          <a:off x="12611744" y="688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8" name="正方形/長方形 547">
          <a:extLst>
            <a:ext uri="{FF2B5EF4-FFF2-40B4-BE49-F238E27FC236}">
              <a16:creationId xmlns:a16="http://schemas.microsoft.com/office/drawing/2014/main" id="{11C8B40C-945C-4F24-9DAF-581E88245C6D}"/>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9" name="正方形/長方形 548">
          <a:extLst>
            <a:ext uri="{FF2B5EF4-FFF2-40B4-BE49-F238E27FC236}">
              <a16:creationId xmlns:a16="http://schemas.microsoft.com/office/drawing/2014/main" id="{91535876-31D4-4215-99CC-70FDA41ACA62}"/>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0" name="正方形/長方形 549">
          <a:extLst>
            <a:ext uri="{FF2B5EF4-FFF2-40B4-BE49-F238E27FC236}">
              <a16:creationId xmlns:a16="http://schemas.microsoft.com/office/drawing/2014/main" id="{8E72F922-3B0C-4981-BA32-EAE49312A014}"/>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1" name="正方形/長方形 550">
          <a:extLst>
            <a:ext uri="{FF2B5EF4-FFF2-40B4-BE49-F238E27FC236}">
              <a16:creationId xmlns:a16="http://schemas.microsoft.com/office/drawing/2014/main" id="{3C90A8F8-CA7E-46EA-A340-1DB05020BBD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2" name="正方形/長方形 551">
          <a:extLst>
            <a:ext uri="{FF2B5EF4-FFF2-40B4-BE49-F238E27FC236}">
              <a16:creationId xmlns:a16="http://schemas.microsoft.com/office/drawing/2014/main" id="{7A01830D-31A7-4E8A-82BB-BEA67B975C95}"/>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3" name="正方形/長方形 552">
          <a:extLst>
            <a:ext uri="{FF2B5EF4-FFF2-40B4-BE49-F238E27FC236}">
              <a16:creationId xmlns:a16="http://schemas.microsoft.com/office/drawing/2014/main" id="{9C97B298-7903-4853-98E7-A0945B500A1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4" name="正方形/長方形 553">
          <a:extLst>
            <a:ext uri="{FF2B5EF4-FFF2-40B4-BE49-F238E27FC236}">
              <a16:creationId xmlns:a16="http://schemas.microsoft.com/office/drawing/2014/main" id="{47E697E5-584E-4C0C-A6D3-6AD6C86D1A0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5" name="正方形/長方形 554">
          <a:extLst>
            <a:ext uri="{FF2B5EF4-FFF2-40B4-BE49-F238E27FC236}">
              <a16:creationId xmlns:a16="http://schemas.microsoft.com/office/drawing/2014/main" id="{CA54B330-8625-4D12-89BB-49A440AEA3E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6" name="テキスト ボックス 555">
          <a:extLst>
            <a:ext uri="{FF2B5EF4-FFF2-40B4-BE49-F238E27FC236}">
              <a16:creationId xmlns:a16="http://schemas.microsoft.com/office/drawing/2014/main" id="{57626568-3A90-4D0F-B3A7-42C08083C345}"/>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7" name="直線コネクタ 556">
          <a:extLst>
            <a:ext uri="{FF2B5EF4-FFF2-40B4-BE49-F238E27FC236}">
              <a16:creationId xmlns:a16="http://schemas.microsoft.com/office/drawing/2014/main" id="{E4E98046-181C-46C8-9542-3D64E2D3FF78}"/>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8" name="直線コネクタ 557">
          <a:extLst>
            <a:ext uri="{FF2B5EF4-FFF2-40B4-BE49-F238E27FC236}">
              <a16:creationId xmlns:a16="http://schemas.microsoft.com/office/drawing/2014/main" id="{BC635587-1AAE-4205-883A-60F33BCAEAFD}"/>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59" name="テキスト ボックス 558">
          <a:extLst>
            <a:ext uri="{FF2B5EF4-FFF2-40B4-BE49-F238E27FC236}">
              <a16:creationId xmlns:a16="http://schemas.microsoft.com/office/drawing/2014/main" id="{710204CB-192A-4D21-8429-FE29A3BF3117}"/>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0" name="直線コネクタ 559">
          <a:extLst>
            <a:ext uri="{FF2B5EF4-FFF2-40B4-BE49-F238E27FC236}">
              <a16:creationId xmlns:a16="http://schemas.microsoft.com/office/drawing/2014/main" id="{A4F9B0B9-B75B-44D5-B0F4-5D469CD454C8}"/>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1" name="テキスト ボックス 560">
          <a:extLst>
            <a:ext uri="{FF2B5EF4-FFF2-40B4-BE49-F238E27FC236}">
              <a16:creationId xmlns:a16="http://schemas.microsoft.com/office/drawing/2014/main" id="{23F54935-A600-4207-AE14-FEA9AF66A491}"/>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2" name="直線コネクタ 561">
          <a:extLst>
            <a:ext uri="{FF2B5EF4-FFF2-40B4-BE49-F238E27FC236}">
              <a16:creationId xmlns:a16="http://schemas.microsoft.com/office/drawing/2014/main" id="{A8CDCD79-CEB3-465A-9FA8-94FB69AF4771}"/>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3" name="テキスト ボックス 562">
          <a:extLst>
            <a:ext uri="{FF2B5EF4-FFF2-40B4-BE49-F238E27FC236}">
              <a16:creationId xmlns:a16="http://schemas.microsoft.com/office/drawing/2014/main" id="{2B05B541-86F5-40E7-B9F3-6940388C66E4}"/>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4" name="直線コネクタ 563">
          <a:extLst>
            <a:ext uri="{FF2B5EF4-FFF2-40B4-BE49-F238E27FC236}">
              <a16:creationId xmlns:a16="http://schemas.microsoft.com/office/drawing/2014/main" id="{436E7EBC-D4E4-4280-A0CA-1DA78F3D4D48}"/>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65" name="テキスト ボックス 564">
          <a:extLst>
            <a:ext uri="{FF2B5EF4-FFF2-40B4-BE49-F238E27FC236}">
              <a16:creationId xmlns:a16="http://schemas.microsoft.com/office/drawing/2014/main" id="{1FA51C83-9D1E-4571-A5D5-A69F01344D34}"/>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6" name="直線コネクタ 565">
          <a:extLst>
            <a:ext uri="{FF2B5EF4-FFF2-40B4-BE49-F238E27FC236}">
              <a16:creationId xmlns:a16="http://schemas.microsoft.com/office/drawing/2014/main" id="{3D682126-9B0B-4666-8D6B-E0C442F6D451}"/>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67" name="テキスト ボックス 566">
          <a:extLst>
            <a:ext uri="{FF2B5EF4-FFF2-40B4-BE49-F238E27FC236}">
              <a16:creationId xmlns:a16="http://schemas.microsoft.com/office/drawing/2014/main" id="{56318DD9-EF3F-46D2-9E84-44F303E77B9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8" name="直線コネクタ 567">
          <a:extLst>
            <a:ext uri="{FF2B5EF4-FFF2-40B4-BE49-F238E27FC236}">
              <a16:creationId xmlns:a16="http://schemas.microsoft.com/office/drawing/2014/main" id="{35EDC30F-5FE7-40C1-9FCF-32379B8D69D6}"/>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9" name="テキスト ボックス 568">
          <a:extLst>
            <a:ext uri="{FF2B5EF4-FFF2-40B4-BE49-F238E27FC236}">
              <a16:creationId xmlns:a16="http://schemas.microsoft.com/office/drawing/2014/main" id="{26057A3A-D786-4BF5-9617-89B6BD8F82C1}"/>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0" name="【認定こども園・幼稚園・保育所】&#10;一人当たり面積グラフ枠">
          <a:extLst>
            <a:ext uri="{FF2B5EF4-FFF2-40B4-BE49-F238E27FC236}">
              <a16:creationId xmlns:a16="http://schemas.microsoft.com/office/drawing/2014/main" id="{CC0C26A6-DE91-4413-B004-CFC114B907AA}"/>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80010</xdr:rowOff>
    </xdr:from>
    <xdr:to>
      <xdr:col>116</xdr:col>
      <xdr:colOff>62864</xdr:colOff>
      <xdr:row>41</xdr:row>
      <xdr:rowOff>144780</xdr:rowOff>
    </xdr:to>
    <xdr:cxnSp macro="">
      <xdr:nvCxnSpPr>
        <xdr:cNvPr id="571" name="直線コネクタ 570">
          <a:extLst>
            <a:ext uri="{FF2B5EF4-FFF2-40B4-BE49-F238E27FC236}">
              <a16:creationId xmlns:a16="http://schemas.microsoft.com/office/drawing/2014/main" id="{4D5D2A51-E45E-494D-8016-0979187A364B}"/>
            </a:ext>
          </a:extLst>
        </xdr:cNvPr>
        <xdr:cNvCxnSpPr/>
      </xdr:nvCxnSpPr>
      <xdr:spPr>
        <a:xfrm flipV="1">
          <a:off x="22160864" y="590931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148607</xdr:rowOff>
    </xdr:from>
    <xdr:ext cx="469744" cy="259045"/>
    <xdr:sp macro="" textlink="">
      <xdr:nvSpPr>
        <xdr:cNvPr id="572" name="【認定こども園・幼稚園・保育所】&#10;一人当たり面積最小値テキスト">
          <a:extLst>
            <a:ext uri="{FF2B5EF4-FFF2-40B4-BE49-F238E27FC236}">
              <a16:creationId xmlns:a16="http://schemas.microsoft.com/office/drawing/2014/main" id="{52B67111-082C-48F7-906E-699A41315889}"/>
            </a:ext>
          </a:extLst>
        </xdr:cNvPr>
        <xdr:cNvSpPr txBox="1"/>
      </xdr:nvSpPr>
      <xdr:spPr>
        <a:xfrm>
          <a:off x="22199600" y="717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144780</xdr:rowOff>
    </xdr:from>
    <xdr:to>
      <xdr:col>116</xdr:col>
      <xdr:colOff>152400</xdr:colOff>
      <xdr:row>41</xdr:row>
      <xdr:rowOff>144780</xdr:rowOff>
    </xdr:to>
    <xdr:cxnSp macro="">
      <xdr:nvCxnSpPr>
        <xdr:cNvPr id="573" name="直線コネクタ 572">
          <a:extLst>
            <a:ext uri="{FF2B5EF4-FFF2-40B4-BE49-F238E27FC236}">
              <a16:creationId xmlns:a16="http://schemas.microsoft.com/office/drawing/2014/main" id="{9CD41147-05CF-4323-8943-E2062B839D36}"/>
            </a:ext>
          </a:extLst>
        </xdr:cNvPr>
        <xdr:cNvCxnSpPr/>
      </xdr:nvCxnSpPr>
      <xdr:spPr>
        <a:xfrm>
          <a:off x="22072600" y="717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26687</xdr:rowOff>
    </xdr:from>
    <xdr:ext cx="469744" cy="259045"/>
    <xdr:sp macro="" textlink="">
      <xdr:nvSpPr>
        <xdr:cNvPr id="574" name="【認定こども園・幼稚園・保育所】&#10;一人当たり面積最大値テキスト">
          <a:extLst>
            <a:ext uri="{FF2B5EF4-FFF2-40B4-BE49-F238E27FC236}">
              <a16:creationId xmlns:a16="http://schemas.microsoft.com/office/drawing/2014/main" id="{BDAAFD65-66BE-47FC-83EF-F226FFE8CA6F}"/>
            </a:ext>
          </a:extLst>
        </xdr:cNvPr>
        <xdr:cNvSpPr txBox="1"/>
      </xdr:nvSpPr>
      <xdr:spPr>
        <a:xfrm>
          <a:off x="22199600" y="5684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80010</xdr:rowOff>
    </xdr:from>
    <xdr:to>
      <xdr:col>116</xdr:col>
      <xdr:colOff>152400</xdr:colOff>
      <xdr:row>34</xdr:row>
      <xdr:rowOff>80010</xdr:rowOff>
    </xdr:to>
    <xdr:cxnSp macro="">
      <xdr:nvCxnSpPr>
        <xdr:cNvPr id="575" name="直線コネクタ 574">
          <a:extLst>
            <a:ext uri="{FF2B5EF4-FFF2-40B4-BE49-F238E27FC236}">
              <a16:creationId xmlns:a16="http://schemas.microsoft.com/office/drawing/2014/main" id="{32A84E0B-C389-4C26-B0CB-37C2D54BA230}"/>
            </a:ext>
          </a:extLst>
        </xdr:cNvPr>
        <xdr:cNvCxnSpPr/>
      </xdr:nvCxnSpPr>
      <xdr:spPr>
        <a:xfrm>
          <a:off x="22072600" y="590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63517</xdr:rowOff>
    </xdr:from>
    <xdr:ext cx="469744" cy="259045"/>
    <xdr:sp macro="" textlink="">
      <xdr:nvSpPr>
        <xdr:cNvPr id="576" name="【認定こども園・幼稚園・保育所】&#10;一人当たり面積平均値テキスト">
          <a:extLst>
            <a:ext uri="{FF2B5EF4-FFF2-40B4-BE49-F238E27FC236}">
              <a16:creationId xmlns:a16="http://schemas.microsoft.com/office/drawing/2014/main" id="{D2F78B86-0C17-4793-8241-09FB2C6D5025}"/>
            </a:ext>
          </a:extLst>
        </xdr:cNvPr>
        <xdr:cNvSpPr txBox="1"/>
      </xdr:nvSpPr>
      <xdr:spPr>
        <a:xfrm>
          <a:off x="22199600" y="65786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40640</xdr:rowOff>
    </xdr:from>
    <xdr:to>
      <xdr:col>116</xdr:col>
      <xdr:colOff>114300</xdr:colOff>
      <xdr:row>39</xdr:row>
      <xdr:rowOff>142240</xdr:rowOff>
    </xdr:to>
    <xdr:sp macro="" textlink="">
      <xdr:nvSpPr>
        <xdr:cNvPr id="577" name="フローチャート: 判断 576">
          <a:extLst>
            <a:ext uri="{FF2B5EF4-FFF2-40B4-BE49-F238E27FC236}">
              <a16:creationId xmlns:a16="http://schemas.microsoft.com/office/drawing/2014/main" id="{7AB768B9-CEB8-4C76-BB20-EE19E9B3497A}"/>
            </a:ext>
          </a:extLst>
        </xdr:cNvPr>
        <xdr:cNvSpPr/>
      </xdr:nvSpPr>
      <xdr:spPr>
        <a:xfrm>
          <a:off x="221107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48260</xdr:rowOff>
    </xdr:from>
    <xdr:to>
      <xdr:col>112</xdr:col>
      <xdr:colOff>38100</xdr:colOff>
      <xdr:row>39</xdr:row>
      <xdr:rowOff>149860</xdr:rowOff>
    </xdr:to>
    <xdr:sp macro="" textlink="">
      <xdr:nvSpPr>
        <xdr:cNvPr id="578" name="フローチャート: 判断 577">
          <a:extLst>
            <a:ext uri="{FF2B5EF4-FFF2-40B4-BE49-F238E27FC236}">
              <a16:creationId xmlns:a16="http://schemas.microsoft.com/office/drawing/2014/main" id="{4D4CC949-ED75-42E5-A382-232967A4EC50}"/>
            </a:ext>
          </a:extLst>
        </xdr:cNvPr>
        <xdr:cNvSpPr/>
      </xdr:nvSpPr>
      <xdr:spPr>
        <a:xfrm>
          <a:off x="21272500" y="673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74930</xdr:rowOff>
    </xdr:from>
    <xdr:to>
      <xdr:col>107</xdr:col>
      <xdr:colOff>101600</xdr:colOff>
      <xdr:row>40</xdr:row>
      <xdr:rowOff>5080</xdr:rowOff>
    </xdr:to>
    <xdr:sp macro="" textlink="">
      <xdr:nvSpPr>
        <xdr:cNvPr id="579" name="フローチャート: 判断 578">
          <a:extLst>
            <a:ext uri="{FF2B5EF4-FFF2-40B4-BE49-F238E27FC236}">
              <a16:creationId xmlns:a16="http://schemas.microsoft.com/office/drawing/2014/main" id="{E2C2F03A-8258-4569-9FE3-7D17D7F185EF}"/>
            </a:ext>
          </a:extLst>
        </xdr:cNvPr>
        <xdr:cNvSpPr/>
      </xdr:nvSpPr>
      <xdr:spPr>
        <a:xfrm>
          <a:off x="20383500" y="6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40640</xdr:rowOff>
    </xdr:from>
    <xdr:to>
      <xdr:col>102</xdr:col>
      <xdr:colOff>165100</xdr:colOff>
      <xdr:row>39</xdr:row>
      <xdr:rowOff>142240</xdr:rowOff>
    </xdr:to>
    <xdr:sp macro="" textlink="">
      <xdr:nvSpPr>
        <xdr:cNvPr id="580" name="フローチャート: 判断 579">
          <a:extLst>
            <a:ext uri="{FF2B5EF4-FFF2-40B4-BE49-F238E27FC236}">
              <a16:creationId xmlns:a16="http://schemas.microsoft.com/office/drawing/2014/main" id="{72DE8353-62E7-446A-9696-A75DC3486DBE}"/>
            </a:ext>
          </a:extLst>
        </xdr:cNvPr>
        <xdr:cNvSpPr/>
      </xdr:nvSpPr>
      <xdr:spPr>
        <a:xfrm>
          <a:off x="194945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59690</xdr:rowOff>
    </xdr:from>
    <xdr:to>
      <xdr:col>98</xdr:col>
      <xdr:colOff>38100</xdr:colOff>
      <xdr:row>39</xdr:row>
      <xdr:rowOff>161290</xdr:rowOff>
    </xdr:to>
    <xdr:sp macro="" textlink="">
      <xdr:nvSpPr>
        <xdr:cNvPr id="581" name="フローチャート: 判断 580">
          <a:extLst>
            <a:ext uri="{FF2B5EF4-FFF2-40B4-BE49-F238E27FC236}">
              <a16:creationId xmlns:a16="http://schemas.microsoft.com/office/drawing/2014/main" id="{F525AE53-1347-44A5-ABB1-055693C05EBF}"/>
            </a:ext>
          </a:extLst>
        </xdr:cNvPr>
        <xdr:cNvSpPr/>
      </xdr:nvSpPr>
      <xdr:spPr>
        <a:xfrm>
          <a:off x="18605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8965A94D-78C3-481C-8A02-037D1FAEE3D2}"/>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11B289F6-BBD7-4B04-8C84-F2F2EB3F8C8C}"/>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0356B0D5-A900-4157-B2E3-6D81E42FF381}"/>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CBE8F16B-86C9-4F9D-919E-CCB23AEF83D9}"/>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19828CFB-3049-47B4-BFA0-469A4469C9C9}"/>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170180</xdr:rowOff>
    </xdr:from>
    <xdr:to>
      <xdr:col>116</xdr:col>
      <xdr:colOff>114300</xdr:colOff>
      <xdr:row>40</xdr:row>
      <xdr:rowOff>100330</xdr:rowOff>
    </xdr:to>
    <xdr:sp macro="" textlink="">
      <xdr:nvSpPr>
        <xdr:cNvPr id="587" name="楕円 586">
          <a:extLst>
            <a:ext uri="{FF2B5EF4-FFF2-40B4-BE49-F238E27FC236}">
              <a16:creationId xmlns:a16="http://schemas.microsoft.com/office/drawing/2014/main" id="{F39C2E58-578E-4A9B-9B4C-B22515249FAA}"/>
            </a:ext>
          </a:extLst>
        </xdr:cNvPr>
        <xdr:cNvSpPr/>
      </xdr:nvSpPr>
      <xdr:spPr>
        <a:xfrm>
          <a:off x="22110700" y="685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148607</xdr:rowOff>
    </xdr:from>
    <xdr:ext cx="469744" cy="259045"/>
    <xdr:sp macro="" textlink="">
      <xdr:nvSpPr>
        <xdr:cNvPr id="588" name="【認定こども園・幼稚園・保育所】&#10;一人当たり面積該当値テキスト">
          <a:extLst>
            <a:ext uri="{FF2B5EF4-FFF2-40B4-BE49-F238E27FC236}">
              <a16:creationId xmlns:a16="http://schemas.microsoft.com/office/drawing/2014/main" id="{2FF16A38-42B1-4EA1-A29A-E25F9E0967FA}"/>
            </a:ext>
          </a:extLst>
        </xdr:cNvPr>
        <xdr:cNvSpPr txBox="1"/>
      </xdr:nvSpPr>
      <xdr:spPr>
        <a:xfrm>
          <a:off x="22199600" y="683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143510</xdr:rowOff>
    </xdr:from>
    <xdr:to>
      <xdr:col>112</xdr:col>
      <xdr:colOff>38100</xdr:colOff>
      <xdr:row>40</xdr:row>
      <xdr:rowOff>73660</xdr:rowOff>
    </xdr:to>
    <xdr:sp macro="" textlink="">
      <xdr:nvSpPr>
        <xdr:cNvPr id="589" name="楕円 588">
          <a:extLst>
            <a:ext uri="{FF2B5EF4-FFF2-40B4-BE49-F238E27FC236}">
              <a16:creationId xmlns:a16="http://schemas.microsoft.com/office/drawing/2014/main" id="{C539034C-D0BF-418F-B991-764A57FA7CA4}"/>
            </a:ext>
          </a:extLst>
        </xdr:cNvPr>
        <xdr:cNvSpPr/>
      </xdr:nvSpPr>
      <xdr:spPr>
        <a:xfrm>
          <a:off x="21272500" y="683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22860</xdr:rowOff>
    </xdr:from>
    <xdr:to>
      <xdr:col>116</xdr:col>
      <xdr:colOff>63500</xdr:colOff>
      <xdr:row>40</xdr:row>
      <xdr:rowOff>49530</xdr:rowOff>
    </xdr:to>
    <xdr:cxnSp macro="">
      <xdr:nvCxnSpPr>
        <xdr:cNvPr id="590" name="直線コネクタ 589">
          <a:extLst>
            <a:ext uri="{FF2B5EF4-FFF2-40B4-BE49-F238E27FC236}">
              <a16:creationId xmlns:a16="http://schemas.microsoft.com/office/drawing/2014/main" id="{C722B592-C90F-4EF2-9562-D5E614226ED7}"/>
            </a:ext>
          </a:extLst>
        </xdr:cNvPr>
        <xdr:cNvCxnSpPr/>
      </xdr:nvCxnSpPr>
      <xdr:spPr>
        <a:xfrm>
          <a:off x="21323300" y="688086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132080</xdr:rowOff>
    </xdr:from>
    <xdr:to>
      <xdr:col>107</xdr:col>
      <xdr:colOff>101600</xdr:colOff>
      <xdr:row>40</xdr:row>
      <xdr:rowOff>62230</xdr:rowOff>
    </xdr:to>
    <xdr:sp macro="" textlink="">
      <xdr:nvSpPr>
        <xdr:cNvPr id="591" name="楕円 590">
          <a:extLst>
            <a:ext uri="{FF2B5EF4-FFF2-40B4-BE49-F238E27FC236}">
              <a16:creationId xmlns:a16="http://schemas.microsoft.com/office/drawing/2014/main" id="{03F92DB3-C0BF-4410-ADE7-4229CEA3314B}"/>
            </a:ext>
          </a:extLst>
        </xdr:cNvPr>
        <xdr:cNvSpPr/>
      </xdr:nvSpPr>
      <xdr:spPr>
        <a:xfrm>
          <a:off x="20383500" y="681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11430</xdr:rowOff>
    </xdr:from>
    <xdr:to>
      <xdr:col>111</xdr:col>
      <xdr:colOff>177800</xdr:colOff>
      <xdr:row>40</xdr:row>
      <xdr:rowOff>22860</xdr:rowOff>
    </xdr:to>
    <xdr:cxnSp macro="">
      <xdr:nvCxnSpPr>
        <xdr:cNvPr id="592" name="直線コネクタ 591">
          <a:extLst>
            <a:ext uri="{FF2B5EF4-FFF2-40B4-BE49-F238E27FC236}">
              <a16:creationId xmlns:a16="http://schemas.microsoft.com/office/drawing/2014/main" id="{52CF9687-7E17-4ACD-A461-38C473B58DD7}"/>
            </a:ext>
          </a:extLst>
        </xdr:cNvPr>
        <xdr:cNvCxnSpPr/>
      </xdr:nvCxnSpPr>
      <xdr:spPr>
        <a:xfrm>
          <a:off x="20434300" y="686943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86360</xdr:rowOff>
    </xdr:from>
    <xdr:to>
      <xdr:col>102</xdr:col>
      <xdr:colOff>165100</xdr:colOff>
      <xdr:row>40</xdr:row>
      <xdr:rowOff>16510</xdr:rowOff>
    </xdr:to>
    <xdr:sp macro="" textlink="">
      <xdr:nvSpPr>
        <xdr:cNvPr id="593" name="楕円 592">
          <a:extLst>
            <a:ext uri="{FF2B5EF4-FFF2-40B4-BE49-F238E27FC236}">
              <a16:creationId xmlns:a16="http://schemas.microsoft.com/office/drawing/2014/main" id="{1C535030-2EAE-45BE-94EA-C8DA12E4DBBE}"/>
            </a:ext>
          </a:extLst>
        </xdr:cNvPr>
        <xdr:cNvSpPr/>
      </xdr:nvSpPr>
      <xdr:spPr>
        <a:xfrm>
          <a:off x="19494500" y="677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137160</xdr:rowOff>
    </xdr:from>
    <xdr:to>
      <xdr:col>107</xdr:col>
      <xdr:colOff>50800</xdr:colOff>
      <xdr:row>40</xdr:row>
      <xdr:rowOff>11430</xdr:rowOff>
    </xdr:to>
    <xdr:cxnSp macro="">
      <xdr:nvCxnSpPr>
        <xdr:cNvPr id="594" name="直線コネクタ 593">
          <a:extLst>
            <a:ext uri="{FF2B5EF4-FFF2-40B4-BE49-F238E27FC236}">
              <a16:creationId xmlns:a16="http://schemas.microsoft.com/office/drawing/2014/main" id="{4FEA31CC-2ABC-46BB-96E5-72E34DBEB9A9}"/>
            </a:ext>
          </a:extLst>
        </xdr:cNvPr>
        <xdr:cNvCxnSpPr/>
      </xdr:nvCxnSpPr>
      <xdr:spPr>
        <a:xfrm>
          <a:off x="19545300" y="682371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90170</xdr:rowOff>
    </xdr:from>
    <xdr:to>
      <xdr:col>98</xdr:col>
      <xdr:colOff>38100</xdr:colOff>
      <xdr:row>40</xdr:row>
      <xdr:rowOff>20320</xdr:rowOff>
    </xdr:to>
    <xdr:sp macro="" textlink="">
      <xdr:nvSpPr>
        <xdr:cNvPr id="595" name="楕円 594">
          <a:extLst>
            <a:ext uri="{FF2B5EF4-FFF2-40B4-BE49-F238E27FC236}">
              <a16:creationId xmlns:a16="http://schemas.microsoft.com/office/drawing/2014/main" id="{CA6A0991-E52A-4E7F-9F81-904E1C9CE3F7}"/>
            </a:ext>
          </a:extLst>
        </xdr:cNvPr>
        <xdr:cNvSpPr/>
      </xdr:nvSpPr>
      <xdr:spPr>
        <a:xfrm>
          <a:off x="18605500" y="677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137160</xdr:rowOff>
    </xdr:from>
    <xdr:to>
      <xdr:col>102</xdr:col>
      <xdr:colOff>114300</xdr:colOff>
      <xdr:row>39</xdr:row>
      <xdr:rowOff>140970</xdr:rowOff>
    </xdr:to>
    <xdr:cxnSp macro="">
      <xdr:nvCxnSpPr>
        <xdr:cNvPr id="596" name="直線コネクタ 595">
          <a:extLst>
            <a:ext uri="{FF2B5EF4-FFF2-40B4-BE49-F238E27FC236}">
              <a16:creationId xmlns:a16="http://schemas.microsoft.com/office/drawing/2014/main" id="{424537FD-DB28-4AE3-83F2-37F6C8DC1C65}"/>
            </a:ext>
          </a:extLst>
        </xdr:cNvPr>
        <xdr:cNvCxnSpPr/>
      </xdr:nvCxnSpPr>
      <xdr:spPr>
        <a:xfrm flipV="1">
          <a:off x="18656300" y="68237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166387</xdr:rowOff>
    </xdr:from>
    <xdr:ext cx="469744" cy="259045"/>
    <xdr:sp macro="" textlink="">
      <xdr:nvSpPr>
        <xdr:cNvPr id="597" name="n_1aveValue【認定こども園・幼稚園・保育所】&#10;一人当たり面積">
          <a:extLst>
            <a:ext uri="{FF2B5EF4-FFF2-40B4-BE49-F238E27FC236}">
              <a16:creationId xmlns:a16="http://schemas.microsoft.com/office/drawing/2014/main" id="{A3F6E402-8B6E-4991-9575-3AD20029C821}"/>
            </a:ext>
          </a:extLst>
        </xdr:cNvPr>
        <xdr:cNvSpPr txBox="1"/>
      </xdr:nvSpPr>
      <xdr:spPr>
        <a:xfrm>
          <a:off x="21075727" y="651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21607</xdr:rowOff>
    </xdr:from>
    <xdr:ext cx="469744" cy="259045"/>
    <xdr:sp macro="" textlink="">
      <xdr:nvSpPr>
        <xdr:cNvPr id="598" name="n_2aveValue【認定こども園・幼稚園・保育所】&#10;一人当たり面積">
          <a:extLst>
            <a:ext uri="{FF2B5EF4-FFF2-40B4-BE49-F238E27FC236}">
              <a16:creationId xmlns:a16="http://schemas.microsoft.com/office/drawing/2014/main" id="{2334AB6A-E94C-484E-AA11-8B667827D6CA}"/>
            </a:ext>
          </a:extLst>
        </xdr:cNvPr>
        <xdr:cNvSpPr txBox="1"/>
      </xdr:nvSpPr>
      <xdr:spPr>
        <a:xfrm>
          <a:off x="20199427" y="653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158767</xdr:rowOff>
    </xdr:from>
    <xdr:ext cx="469744" cy="259045"/>
    <xdr:sp macro="" textlink="">
      <xdr:nvSpPr>
        <xdr:cNvPr id="599" name="n_3aveValue【認定こども園・幼稚園・保育所】&#10;一人当たり面積">
          <a:extLst>
            <a:ext uri="{FF2B5EF4-FFF2-40B4-BE49-F238E27FC236}">
              <a16:creationId xmlns:a16="http://schemas.microsoft.com/office/drawing/2014/main" id="{9FCEEF1A-CF6A-447E-8F7A-19959C2A5ADE}"/>
            </a:ext>
          </a:extLst>
        </xdr:cNvPr>
        <xdr:cNvSpPr txBox="1"/>
      </xdr:nvSpPr>
      <xdr:spPr>
        <a:xfrm>
          <a:off x="19310427" y="650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6367</xdr:rowOff>
    </xdr:from>
    <xdr:ext cx="469744" cy="259045"/>
    <xdr:sp macro="" textlink="">
      <xdr:nvSpPr>
        <xdr:cNvPr id="600" name="n_4aveValue【認定こども園・幼稚園・保育所】&#10;一人当たり面積">
          <a:extLst>
            <a:ext uri="{FF2B5EF4-FFF2-40B4-BE49-F238E27FC236}">
              <a16:creationId xmlns:a16="http://schemas.microsoft.com/office/drawing/2014/main" id="{BBC0ED96-9151-4717-A3F6-DDB7B34AA192}"/>
            </a:ext>
          </a:extLst>
        </xdr:cNvPr>
        <xdr:cNvSpPr txBox="1"/>
      </xdr:nvSpPr>
      <xdr:spPr>
        <a:xfrm>
          <a:off x="184214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64787</xdr:rowOff>
    </xdr:from>
    <xdr:ext cx="469744" cy="259045"/>
    <xdr:sp macro="" textlink="">
      <xdr:nvSpPr>
        <xdr:cNvPr id="601" name="n_1mainValue【認定こども園・幼稚園・保育所】&#10;一人当たり面積">
          <a:extLst>
            <a:ext uri="{FF2B5EF4-FFF2-40B4-BE49-F238E27FC236}">
              <a16:creationId xmlns:a16="http://schemas.microsoft.com/office/drawing/2014/main" id="{E0F21F4A-FE0F-46E7-A305-D7DA3FED6B95}"/>
            </a:ext>
          </a:extLst>
        </xdr:cNvPr>
        <xdr:cNvSpPr txBox="1"/>
      </xdr:nvSpPr>
      <xdr:spPr>
        <a:xfrm>
          <a:off x="21075727" y="692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53357</xdr:rowOff>
    </xdr:from>
    <xdr:ext cx="469744" cy="259045"/>
    <xdr:sp macro="" textlink="">
      <xdr:nvSpPr>
        <xdr:cNvPr id="602" name="n_2mainValue【認定こども園・幼稚園・保育所】&#10;一人当たり面積">
          <a:extLst>
            <a:ext uri="{FF2B5EF4-FFF2-40B4-BE49-F238E27FC236}">
              <a16:creationId xmlns:a16="http://schemas.microsoft.com/office/drawing/2014/main" id="{D2E8125A-1874-49A7-A6F3-3CFC2F8A6534}"/>
            </a:ext>
          </a:extLst>
        </xdr:cNvPr>
        <xdr:cNvSpPr txBox="1"/>
      </xdr:nvSpPr>
      <xdr:spPr>
        <a:xfrm>
          <a:off x="20199427" y="691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7637</xdr:rowOff>
    </xdr:from>
    <xdr:ext cx="469744" cy="259045"/>
    <xdr:sp macro="" textlink="">
      <xdr:nvSpPr>
        <xdr:cNvPr id="603" name="n_3mainValue【認定こども園・幼稚園・保育所】&#10;一人当たり面積">
          <a:extLst>
            <a:ext uri="{FF2B5EF4-FFF2-40B4-BE49-F238E27FC236}">
              <a16:creationId xmlns:a16="http://schemas.microsoft.com/office/drawing/2014/main" id="{065E445F-C0CA-47DE-9086-33BB5A7301D9}"/>
            </a:ext>
          </a:extLst>
        </xdr:cNvPr>
        <xdr:cNvSpPr txBox="1"/>
      </xdr:nvSpPr>
      <xdr:spPr>
        <a:xfrm>
          <a:off x="19310427" y="686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11447</xdr:rowOff>
    </xdr:from>
    <xdr:ext cx="469744" cy="259045"/>
    <xdr:sp macro="" textlink="">
      <xdr:nvSpPr>
        <xdr:cNvPr id="604" name="n_4mainValue【認定こども園・幼稚園・保育所】&#10;一人当たり面積">
          <a:extLst>
            <a:ext uri="{FF2B5EF4-FFF2-40B4-BE49-F238E27FC236}">
              <a16:creationId xmlns:a16="http://schemas.microsoft.com/office/drawing/2014/main" id="{DD21D902-3FD3-41ED-825E-0B55D32718A1}"/>
            </a:ext>
          </a:extLst>
        </xdr:cNvPr>
        <xdr:cNvSpPr txBox="1"/>
      </xdr:nvSpPr>
      <xdr:spPr>
        <a:xfrm>
          <a:off x="18421427" y="686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5" name="正方形/長方形 604">
          <a:extLst>
            <a:ext uri="{FF2B5EF4-FFF2-40B4-BE49-F238E27FC236}">
              <a16:creationId xmlns:a16="http://schemas.microsoft.com/office/drawing/2014/main" id="{A3481E17-B2ED-4CBD-9ACC-E3587C0A3B3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6" name="正方形/長方形 605">
          <a:extLst>
            <a:ext uri="{FF2B5EF4-FFF2-40B4-BE49-F238E27FC236}">
              <a16:creationId xmlns:a16="http://schemas.microsoft.com/office/drawing/2014/main" id="{85CE1486-7D10-49A8-9976-8D5C356C5845}"/>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7" name="正方形/長方形 606">
          <a:extLst>
            <a:ext uri="{FF2B5EF4-FFF2-40B4-BE49-F238E27FC236}">
              <a16:creationId xmlns:a16="http://schemas.microsoft.com/office/drawing/2014/main" id="{7C726565-85A9-460A-B652-5C5BDBFDBBC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8" name="正方形/長方形 607">
          <a:extLst>
            <a:ext uri="{FF2B5EF4-FFF2-40B4-BE49-F238E27FC236}">
              <a16:creationId xmlns:a16="http://schemas.microsoft.com/office/drawing/2014/main" id="{EE01C0A3-5777-4BC4-9180-A9AA179D054B}"/>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9" name="正方形/長方形 608">
          <a:extLst>
            <a:ext uri="{FF2B5EF4-FFF2-40B4-BE49-F238E27FC236}">
              <a16:creationId xmlns:a16="http://schemas.microsoft.com/office/drawing/2014/main" id="{7428479C-6C8C-40F3-AF9A-269A825F719B}"/>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0" name="正方形/長方形 609">
          <a:extLst>
            <a:ext uri="{FF2B5EF4-FFF2-40B4-BE49-F238E27FC236}">
              <a16:creationId xmlns:a16="http://schemas.microsoft.com/office/drawing/2014/main" id="{0770D76A-99DB-4181-9762-A9A49CF3BCC7}"/>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1" name="正方形/長方形 610">
          <a:extLst>
            <a:ext uri="{FF2B5EF4-FFF2-40B4-BE49-F238E27FC236}">
              <a16:creationId xmlns:a16="http://schemas.microsoft.com/office/drawing/2014/main" id="{E06F9581-F892-4459-8FE6-F12635B5650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正方形/長方形 611">
          <a:extLst>
            <a:ext uri="{FF2B5EF4-FFF2-40B4-BE49-F238E27FC236}">
              <a16:creationId xmlns:a16="http://schemas.microsoft.com/office/drawing/2014/main" id="{FB701E6D-2B71-41A2-A1C2-2591C44C64D5}"/>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3" name="テキスト ボックス 612">
          <a:extLst>
            <a:ext uri="{FF2B5EF4-FFF2-40B4-BE49-F238E27FC236}">
              <a16:creationId xmlns:a16="http://schemas.microsoft.com/office/drawing/2014/main" id="{555011E2-2C90-42EF-A714-28775AFFF49B}"/>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4" name="直線コネクタ 613">
          <a:extLst>
            <a:ext uri="{FF2B5EF4-FFF2-40B4-BE49-F238E27FC236}">
              <a16:creationId xmlns:a16="http://schemas.microsoft.com/office/drawing/2014/main" id="{0BF1671F-063F-4EEA-B301-980A3B2752C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5" name="テキスト ボックス 614">
          <a:extLst>
            <a:ext uri="{FF2B5EF4-FFF2-40B4-BE49-F238E27FC236}">
              <a16:creationId xmlns:a16="http://schemas.microsoft.com/office/drawing/2014/main" id="{E7A1FDB0-8B58-40ED-B7B5-6A0EEEE4DC05}"/>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6" name="直線コネクタ 615">
          <a:extLst>
            <a:ext uri="{FF2B5EF4-FFF2-40B4-BE49-F238E27FC236}">
              <a16:creationId xmlns:a16="http://schemas.microsoft.com/office/drawing/2014/main" id="{CEE54D30-E43A-4029-A6DE-9250FA589F95}"/>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17" name="テキスト ボックス 616">
          <a:extLst>
            <a:ext uri="{FF2B5EF4-FFF2-40B4-BE49-F238E27FC236}">
              <a16:creationId xmlns:a16="http://schemas.microsoft.com/office/drawing/2014/main" id="{2E99AAA2-38CE-4240-BB56-8F14052B11A1}"/>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8" name="直線コネクタ 617">
          <a:extLst>
            <a:ext uri="{FF2B5EF4-FFF2-40B4-BE49-F238E27FC236}">
              <a16:creationId xmlns:a16="http://schemas.microsoft.com/office/drawing/2014/main" id="{756AED8E-8866-4D69-A426-3B8C8C2B883C}"/>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9" name="テキスト ボックス 618">
          <a:extLst>
            <a:ext uri="{FF2B5EF4-FFF2-40B4-BE49-F238E27FC236}">
              <a16:creationId xmlns:a16="http://schemas.microsoft.com/office/drawing/2014/main" id="{293A8417-E1E1-4D03-A387-41ABD17545C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0" name="直線コネクタ 619">
          <a:extLst>
            <a:ext uri="{FF2B5EF4-FFF2-40B4-BE49-F238E27FC236}">
              <a16:creationId xmlns:a16="http://schemas.microsoft.com/office/drawing/2014/main" id="{2700100B-8B08-4023-A3B4-4084EE21FC39}"/>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1" name="テキスト ボックス 620">
          <a:extLst>
            <a:ext uri="{FF2B5EF4-FFF2-40B4-BE49-F238E27FC236}">
              <a16:creationId xmlns:a16="http://schemas.microsoft.com/office/drawing/2014/main" id="{717226B8-747B-48E4-9DB5-183AD362EEEB}"/>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2" name="直線コネクタ 621">
          <a:extLst>
            <a:ext uri="{FF2B5EF4-FFF2-40B4-BE49-F238E27FC236}">
              <a16:creationId xmlns:a16="http://schemas.microsoft.com/office/drawing/2014/main" id="{3C3FBA14-F8BF-4883-A20C-537C2C3E9BD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3" name="テキスト ボックス 622">
          <a:extLst>
            <a:ext uri="{FF2B5EF4-FFF2-40B4-BE49-F238E27FC236}">
              <a16:creationId xmlns:a16="http://schemas.microsoft.com/office/drawing/2014/main" id="{1A9FC12E-BC09-4C5B-B249-62892500BEBE}"/>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4" name="直線コネクタ 623">
          <a:extLst>
            <a:ext uri="{FF2B5EF4-FFF2-40B4-BE49-F238E27FC236}">
              <a16:creationId xmlns:a16="http://schemas.microsoft.com/office/drawing/2014/main" id="{F8B63963-D6D5-42D7-A847-F3AFBB040726}"/>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5" name="テキスト ボックス 624">
          <a:extLst>
            <a:ext uri="{FF2B5EF4-FFF2-40B4-BE49-F238E27FC236}">
              <a16:creationId xmlns:a16="http://schemas.microsoft.com/office/drawing/2014/main" id="{DECF6C64-9E6B-444C-BB2A-CEAC23538E25}"/>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6" name="直線コネクタ 625">
          <a:extLst>
            <a:ext uri="{FF2B5EF4-FFF2-40B4-BE49-F238E27FC236}">
              <a16:creationId xmlns:a16="http://schemas.microsoft.com/office/drawing/2014/main" id="{E52299A6-BD3B-41FF-87E0-BCCC2D45B30A}"/>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27" name="テキスト ボックス 626">
          <a:extLst>
            <a:ext uri="{FF2B5EF4-FFF2-40B4-BE49-F238E27FC236}">
              <a16:creationId xmlns:a16="http://schemas.microsoft.com/office/drawing/2014/main" id="{8DBB7B73-F4AC-4880-B4F3-B601676F63F3}"/>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8" name="直線コネクタ 627">
          <a:extLst>
            <a:ext uri="{FF2B5EF4-FFF2-40B4-BE49-F238E27FC236}">
              <a16:creationId xmlns:a16="http://schemas.microsoft.com/office/drawing/2014/main" id="{8F4208D4-E627-4310-8580-AC4118E9E57D}"/>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9" name="テキスト ボックス 628">
          <a:extLst>
            <a:ext uri="{FF2B5EF4-FFF2-40B4-BE49-F238E27FC236}">
              <a16:creationId xmlns:a16="http://schemas.microsoft.com/office/drawing/2014/main" id="{63F7CAB0-EF3E-4142-8902-750141C070A8}"/>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0" name="【学校施設】&#10;有形固定資産減価償却率グラフ枠">
          <a:extLst>
            <a:ext uri="{FF2B5EF4-FFF2-40B4-BE49-F238E27FC236}">
              <a16:creationId xmlns:a16="http://schemas.microsoft.com/office/drawing/2014/main" id="{AB2CDF37-5EF0-4FBB-A19E-03712D4A35F3}"/>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109401</xdr:rowOff>
    </xdr:from>
    <xdr:to>
      <xdr:col>85</xdr:col>
      <xdr:colOff>126364</xdr:colOff>
      <xdr:row>63</xdr:row>
      <xdr:rowOff>164919</xdr:rowOff>
    </xdr:to>
    <xdr:cxnSp macro="">
      <xdr:nvCxnSpPr>
        <xdr:cNvPr id="631" name="直線コネクタ 630">
          <a:extLst>
            <a:ext uri="{FF2B5EF4-FFF2-40B4-BE49-F238E27FC236}">
              <a16:creationId xmlns:a16="http://schemas.microsoft.com/office/drawing/2014/main" id="{E4969CBC-C5FA-4E98-A2E4-3A8F0F7A558F}"/>
            </a:ext>
          </a:extLst>
        </xdr:cNvPr>
        <xdr:cNvCxnSpPr/>
      </xdr:nvCxnSpPr>
      <xdr:spPr>
        <a:xfrm flipV="1">
          <a:off x="16318864" y="9539151"/>
          <a:ext cx="0" cy="1427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168746</xdr:rowOff>
    </xdr:from>
    <xdr:ext cx="405111" cy="259045"/>
    <xdr:sp macro="" textlink="">
      <xdr:nvSpPr>
        <xdr:cNvPr id="632" name="【学校施設】&#10;有形固定資産減価償却率最小値テキスト">
          <a:extLst>
            <a:ext uri="{FF2B5EF4-FFF2-40B4-BE49-F238E27FC236}">
              <a16:creationId xmlns:a16="http://schemas.microsoft.com/office/drawing/2014/main" id="{69E1C6AD-7C49-4A3C-95E6-BB1C32AB1DAD}"/>
            </a:ext>
          </a:extLst>
        </xdr:cNvPr>
        <xdr:cNvSpPr txBox="1"/>
      </xdr:nvSpPr>
      <xdr:spPr>
        <a:xfrm>
          <a:off x="16357600" y="10970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164919</xdr:rowOff>
    </xdr:from>
    <xdr:to>
      <xdr:col>86</xdr:col>
      <xdr:colOff>25400</xdr:colOff>
      <xdr:row>63</xdr:row>
      <xdr:rowOff>164919</xdr:rowOff>
    </xdr:to>
    <xdr:cxnSp macro="">
      <xdr:nvCxnSpPr>
        <xdr:cNvPr id="633" name="直線コネクタ 632">
          <a:extLst>
            <a:ext uri="{FF2B5EF4-FFF2-40B4-BE49-F238E27FC236}">
              <a16:creationId xmlns:a16="http://schemas.microsoft.com/office/drawing/2014/main" id="{BEDE9B6E-A9B1-4A9D-9F59-BBE276D86CEB}"/>
            </a:ext>
          </a:extLst>
        </xdr:cNvPr>
        <xdr:cNvCxnSpPr/>
      </xdr:nvCxnSpPr>
      <xdr:spPr>
        <a:xfrm>
          <a:off x="16230600" y="1096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56078</xdr:rowOff>
    </xdr:from>
    <xdr:ext cx="405111" cy="259045"/>
    <xdr:sp macro="" textlink="">
      <xdr:nvSpPr>
        <xdr:cNvPr id="634" name="【学校施設】&#10;有形固定資産減価償却率最大値テキスト">
          <a:extLst>
            <a:ext uri="{FF2B5EF4-FFF2-40B4-BE49-F238E27FC236}">
              <a16:creationId xmlns:a16="http://schemas.microsoft.com/office/drawing/2014/main" id="{8F6E2C6B-46F7-4FF7-98B4-314809E84192}"/>
            </a:ext>
          </a:extLst>
        </xdr:cNvPr>
        <xdr:cNvSpPr txBox="1"/>
      </xdr:nvSpPr>
      <xdr:spPr>
        <a:xfrm>
          <a:off x="16357600" y="9314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109401</xdr:rowOff>
    </xdr:from>
    <xdr:to>
      <xdr:col>86</xdr:col>
      <xdr:colOff>25400</xdr:colOff>
      <xdr:row>55</xdr:row>
      <xdr:rowOff>109401</xdr:rowOff>
    </xdr:to>
    <xdr:cxnSp macro="">
      <xdr:nvCxnSpPr>
        <xdr:cNvPr id="635" name="直線コネクタ 634">
          <a:extLst>
            <a:ext uri="{FF2B5EF4-FFF2-40B4-BE49-F238E27FC236}">
              <a16:creationId xmlns:a16="http://schemas.microsoft.com/office/drawing/2014/main" id="{82496EA7-915A-4AAC-B070-A55CA312408A}"/>
            </a:ext>
          </a:extLst>
        </xdr:cNvPr>
        <xdr:cNvCxnSpPr/>
      </xdr:nvCxnSpPr>
      <xdr:spPr>
        <a:xfrm>
          <a:off x="16230600" y="953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89643</xdr:rowOff>
    </xdr:from>
    <xdr:ext cx="405111" cy="259045"/>
    <xdr:sp macro="" textlink="">
      <xdr:nvSpPr>
        <xdr:cNvPr id="636" name="【学校施設】&#10;有形固定資産減価償却率平均値テキスト">
          <a:extLst>
            <a:ext uri="{FF2B5EF4-FFF2-40B4-BE49-F238E27FC236}">
              <a16:creationId xmlns:a16="http://schemas.microsoft.com/office/drawing/2014/main" id="{232BBCE1-DC62-4A73-A2A9-DF937CA07F82}"/>
            </a:ext>
          </a:extLst>
        </xdr:cNvPr>
        <xdr:cNvSpPr txBox="1"/>
      </xdr:nvSpPr>
      <xdr:spPr>
        <a:xfrm>
          <a:off x="16357600" y="102051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66766</xdr:rowOff>
    </xdr:from>
    <xdr:to>
      <xdr:col>85</xdr:col>
      <xdr:colOff>177800</xdr:colOff>
      <xdr:row>60</xdr:row>
      <xdr:rowOff>168366</xdr:rowOff>
    </xdr:to>
    <xdr:sp macro="" textlink="">
      <xdr:nvSpPr>
        <xdr:cNvPr id="637" name="フローチャート: 判断 636">
          <a:extLst>
            <a:ext uri="{FF2B5EF4-FFF2-40B4-BE49-F238E27FC236}">
              <a16:creationId xmlns:a16="http://schemas.microsoft.com/office/drawing/2014/main" id="{CEF6FD25-F42C-4F8B-BAD1-44FD7B882AB1}"/>
            </a:ext>
          </a:extLst>
        </xdr:cNvPr>
        <xdr:cNvSpPr/>
      </xdr:nvSpPr>
      <xdr:spPr>
        <a:xfrm>
          <a:off x="162687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40640</xdr:rowOff>
    </xdr:from>
    <xdr:to>
      <xdr:col>81</xdr:col>
      <xdr:colOff>101600</xdr:colOff>
      <xdr:row>60</xdr:row>
      <xdr:rowOff>142240</xdr:rowOff>
    </xdr:to>
    <xdr:sp macro="" textlink="">
      <xdr:nvSpPr>
        <xdr:cNvPr id="638" name="フローチャート: 判断 637">
          <a:extLst>
            <a:ext uri="{FF2B5EF4-FFF2-40B4-BE49-F238E27FC236}">
              <a16:creationId xmlns:a16="http://schemas.microsoft.com/office/drawing/2014/main" id="{7EE03A85-8DC4-4C86-8CAA-36A0CCC912CB}"/>
            </a:ext>
          </a:extLst>
        </xdr:cNvPr>
        <xdr:cNvSpPr/>
      </xdr:nvSpPr>
      <xdr:spPr>
        <a:xfrm>
          <a:off x="15430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1451</xdr:rowOff>
    </xdr:from>
    <xdr:to>
      <xdr:col>76</xdr:col>
      <xdr:colOff>165100</xdr:colOff>
      <xdr:row>60</xdr:row>
      <xdr:rowOff>103051</xdr:rowOff>
    </xdr:to>
    <xdr:sp macro="" textlink="">
      <xdr:nvSpPr>
        <xdr:cNvPr id="639" name="フローチャート: 判断 638">
          <a:extLst>
            <a:ext uri="{FF2B5EF4-FFF2-40B4-BE49-F238E27FC236}">
              <a16:creationId xmlns:a16="http://schemas.microsoft.com/office/drawing/2014/main" id="{FFFE19F5-8DA0-4178-9CE0-216284316530}"/>
            </a:ext>
          </a:extLst>
        </xdr:cNvPr>
        <xdr:cNvSpPr/>
      </xdr:nvSpPr>
      <xdr:spPr>
        <a:xfrm>
          <a:off x="14541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130447</xdr:rowOff>
    </xdr:from>
    <xdr:to>
      <xdr:col>72</xdr:col>
      <xdr:colOff>38100</xdr:colOff>
      <xdr:row>60</xdr:row>
      <xdr:rowOff>60597</xdr:rowOff>
    </xdr:to>
    <xdr:sp macro="" textlink="">
      <xdr:nvSpPr>
        <xdr:cNvPr id="640" name="フローチャート: 判断 639">
          <a:extLst>
            <a:ext uri="{FF2B5EF4-FFF2-40B4-BE49-F238E27FC236}">
              <a16:creationId xmlns:a16="http://schemas.microsoft.com/office/drawing/2014/main" id="{56338DE2-5FE9-4759-A508-18947F0CBD6B}"/>
            </a:ext>
          </a:extLst>
        </xdr:cNvPr>
        <xdr:cNvSpPr/>
      </xdr:nvSpPr>
      <xdr:spPr>
        <a:xfrm>
          <a:off x="13652500" y="1024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127181</xdr:rowOff>
    </xdr:from>
    <xdr:to>
      <xdr:col>67</xdr:col>
      <xdr:colOff>101600</xdr:colOff>
      <xdr:row>60</xdr:row>
      <xdr:rowOff>57331</xdr:rowOff>
    </xdr:to>
    <xdr:sp macro="" textlink="">
      <xdr:nvSpPr>
        <xdr:cNvPr id="641" name="フローチャート: 判断 640">
          <a:extLst>
            <a:ext uri="{FF2B5EF4-FFF2-40B4-BE49-F238E27FC236}">
              <a16:creationId xmlns:a16="http://schemas.microsoft.com/office/drawing/2014/main" id="{DC49F92B-2FEF-4522-8163-EB2C733F8EBF}"/>
            </a:ext>
          </a:extLst>
        </xdr:cNvPr>
        <xdr:cNvSpPr/>
      </xdr:nvSpPr>
      <xdr:spPr>
        <a:xfrm>
          <a:off x="12763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C64D2A2C-6D9B-400F-B3A4-89CBF8E8344D}"/>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BD95078D-A943-4372-9275-154D005D436D}"/>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CFD4D2CD-1A00-4961-822B-6C381AD4D3A6}"/>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A4271CA5-30D2-4265-B682-D1D1C760CBF8}"/>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5DC55AC1-9970-4636-9710-16AEC3789FC7}"/>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87993</xdr:rowOff>
    </xdr:from>
    <xdr:to>
      <xdr:col>85</xdr:col>
      <xdr:colOff>177800</xdr:colOff>
      <xdr:row>62</xdr:row>
      <xdr:rowOff>18143</xdr:rowOff>
    </xdr:to>
    <xdr:sp macro="" textlink="">
      <xdr:nvSpPr>
        <xdr:cNvPr id="647" name="楕円 646">
          <a:extLst>
            <a:ext uri="{FF2B5EF4-FFF2-40B4-BE49-F238E27FC236}">
              <a16:creationId xmlns:a16="http://schemas.microsoft.com/office/drawing/2014/main" id="{ED3F1828-DAFE-43F6-93FB-E0685A98B68E}"/>
            </a:ext>
          </a:extLst>
        </xdr:cNvPr>
        <xdr:cNvSpPr/>
      </xdr:nvSpPr>
      <xdr:spPr>
        <a:xfrm>
          <a:off x="16268700" y="1054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66420</xdr:rowOff>
    </xdr:from>
    <xdr:ext cx="405111" cy="259045"/>
    <xdr:sp macro="" textlink="">
      <xdr:nvSpPr>
        <xdr:cNvPr id="648" name="【学校施設】&#10;有形固定資産減価償却率該当値テキスト">
          <a:extLst>
            <a:ext uri="{FF2B5EF4-FFF2-40B4-BE49-F238E27FC236}">
              <a16:creationId xmlns:a16="http://schemas.microsoft.com/office/drawing/2014/main" id="{33A252AE-11F3-484B-86B0-B2B1A1747989}"/>
            </a:ext>
          </a:extLst>
        </xdr:cNvPr>
        <xdr:cNvSpPr txBox="1"/>
      </xdr:nvSpPr>
      <xdr:spPr>
        <a:xfrm>
          <a:off x="16357600" y="1052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65133</xdr:rowOff>
    </xdr:from>
    <xdr:to>
      <xdr:col>81</xdr:col>
      <xdr:colOff>101600</xdr:colOff>
      <xdr:row>61</xdr:row>
      <xdr:rowOff>166733</xdr:rowOff>
    </xdr:to>
    <xdr:sp macro="" textlink="">
      <xdr:nvSpPr>
        <xdr:cNvPr id="649" name="楕円 648">
          <a:extLst>
            <a:ext uri="{FF2B5EF4-FFF2-40B4-BE49-F238E27FC236}">
              <a16:creationId xmlns:a16="http://schemas.microsoft.com/office/drawing/2014/main" id="{BED5FF2A-7F2A-4102-B209-C3BE7442FFD3}"/>
            </a:ext>
          </a:extLst>
        </xdr:cNvPr>
        <xdr:cNvSpPr/>
      </xdr:nvSpPr>
      <xdr:spPr>
        <a:xfrm>
          <a:off x="15430500" y="1052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115933</xdr:rowOff>
    </xdr:from>
    <xdr:to>
      <xdr:col>85</xdr:col>
      <xdr:colOff>127000</xdr:colOff>
      <xdr:row>61</xdr:row>
      <xdr:rowOff>138793</xdr:rowOff>
    </xdr:to>
    <xdr:cxnSp macro="">
      <xdr:nvCxnSpPr>
        <xdr:cNvPr id="650" name="直線コネクタ 649">
          <a:extLst>
            <a:ext uri="{FF2B5EF4-FFF2-40B4-BE49-F238E27FC236}">
              <a16:creationId xmlns:a16="http://schemas.microsoft.com/office/drawing/2014/main" id="{260508B9-2632-4D2A-AE1F-FB4D8F28E675}"/>
            </a:ext>
          </a:extLst>
        </xdr:cNvPr>
        <xdr:cNvCxnSpPr/>
      </xdr:nvCxnSpPr>
      <xdr:spPr>
        <a:xfrm>
          <a:off x="15481300" y="10574383"/>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48804</xdr:rowOff>
    </xdr:from>
    <xdr:to>
      <xdr:col>76</xdr:col>
      <xdr:colOff>165100</xdr:colOff>
      <xdr:row>61</xdr:row>
      <xdr:rowOff>150404</xdr:rowOff>
    </xdr:to>
    <xdr:sp macro="" textlink="">
      <xdr:nvSpPr>
        <xdr:cNvPr id="651" name="楕円 650">
          <a:extLst>
            <a:ext uri="{FF2B5EF4-FFF2-40B4-BE49-F238E27FC236}">
              <a16:creationId xmlns:a16="http://schemas.microsoft.com/office/drawing/2014/main" id="{6ECCB35E-99C1-46C0-9A0E-59C11D2268C6}"/>
            </a:ext>
          </a:extLst>
        </xdr:cNvPr>
        <xdr:cNvSpPr/>
      </xdr:nvSpPr>
      <xdr:spPr>
        <a:xfrm>
          <a:off x="14541500" y="1050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99604</xdr:rowOff>
    </xdr:from>
    <xdr:to>
      <xdr:col>81</xdr:col>
      <xdr:colOff>50800</xdr:colOff>
      <xdr:row>61</xdr:row>
      <xdr:rowOff>115933</xdr:rowOff>
    </xdr:to>
    <xdr:cxnSp macro="">
      <xdr:nvCxnSpPr>
        <xdr:cNvPr id="652" name="直線コネクタ 651">
          <a:extLst>
            <a:ext uri="{FF2B5EF4-FFF2-40B4-BE49-F238E27FC236}">
              <a16:creationId xmlns:a16="http://schemas.microsoft.com/office/drawing/2014/main" id="{9790E870-D2CF-486F-9327-6C6AAF25841D}"/>
            </a:ext>
          </a:extLst>
        </xdr:cNvPr>
        <xdr:cNvCxnSpPr/>
      </xdr:nvCxnSpPr>
      <xdr:spPr>
        <a:xfrm>
          <a:off x="14592300" y="1055805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78196</xdr:rowOff>
    </xdr:from>
    <xdr:to>
      <xdr:col>72</xdr:col>
      <xdr:colOff>38100</xdr:colOff>
      <xdr:row>62</xdr:row>
      <xdr:rowOff>8346</xdr:rowOff>
    </xdr:to>
    <xdr:sp macro="" textlink="">
      <xdr:nvSpPr>
        <xdr:cNvPr id="653" name="楕円 652">
          <a:extLst>
            <a:ext uri="{FF2B5EF4-FFF2-40B4-BE49-F238E27FC236}">
              <a16:creationId xmlns:a16="http://schemas.microsoft.com/office/drawing/2014/main" id="{6023045E-3C5A-4F53-B83D-5154CBEEC367}"/>
            </a:ext>
          </a:extLst>
        </xdr:cNvPr>
        <xdr:cNvSpPr/>
      </xdr:nvSpPr>
      <xdr:spPr>
        <a:xfrm>
          <a:off x="13652500" y="1053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99604</xdr:rowOff>
    </xdr:from>
    <xdr:to>
      <xdr:col>76</xdr:col>
      <xdr:colOff>114300</xdr:colOff>
      <xdr:row>61</xdr:row>
      <xdr:rowOff>128996</xdr:rowOff>
    </xdr:to>
    <xdr:cxnSp macro="">
      <xdr:nvCxnSpPr>
        <xdr:cNvPr id="654" name="直線コネクタ 653">
          <a:extLst>
            <a:ext uri="{FF2B5EF4-FFF2-40B4-BE49-F238E27FC236}">
              <a16:creationId xmlns:a16="http://schemas.microsoft.com/office/drawing/2014/main" id="{2BA5BC52-52F6-4E83-95EF-C69FFF31A280}"/>
            </a:ext>
          </a:extLst>
        </xdr:cNvPr>
        <xdr:cNvCxnSpPr/>
      </xdr:nvCxnSpPr>
      <xdr:spPr>
        <a:xfrm flipV="1">
          <a:off x="13703300" y="1055805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78196</xdr:rowOff>
    </xdr:from>
    <xdr:to>
      <xdr:col>67</xdr:col>
      <xdr:colOff>101600</xdr:colOff>
      <xdr:row>62</xdr:row>
      <xdr:rowOff>8346</xdr:rowOff>
    </xdr:to>
    <xdr:sp macro="" textlink="">
      <xdr:nvSpPr>
        <xdr:cNvPr id="655" name="楕円 654">
          <a:extLst>
            <a:ext uri="{FF2B5EF4-FFF2-40B4-BE49-F238E27FC236}">
              <a16:creationId xmlns:a16="http://schemas.microsoft.com/office/drawing/2014/main" id="{872C2088-46CD-4C60-83CA-672AFEE72633}"/>
            </a:ext>
          </a:extLst>
        </xdr:cNvPr>
        <xdr:cNvSpPr/>
      </xdr:nvSpPr>
      <xdr:spPr>
        <a:xfrm>
          <a:off x="12763500" y="1053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128996</xdr:rowOff>
    </xdr:from>
    <xdr:to>
      <xdr:col>71</xdr:col>
      <xdr:colOff>177800</xdr:colOff>
      <xdr:row>61</xdr:row>
      <xdr:rowOff>128996</xdr:rowOff>
    </xdr:to>
    <xdr:cxnSp macro="">
      <xdr:nvCxnSpPr>
        <xdr:cNvPr id="656" name="直線コネクタ 655">
          <a:extLst>
            <a:ext uri="{FF2B5EF4-FFF2-40B4-BE49-F238E27FC236}">
              <a16:creationId xmlns:a16="http://schemas.microsoft.com/office/drawing/2014/main" id="{57DF0EF7-B485-410E-999D-43BDFC0081A4}"/>
            </a:ext>
          </a:extLst>
        </xdr:cNvPr>
        <xdr:cNvCxnSpPr/>
      </xdr:nvCxnSpPr>
      <xdr:spPr>
        <a:xfrm>
          <a:off x="12814300" y="105874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158767</xdr:rowOff>
    </xdr:from>
    <xdr:ext cx="405111" cy="259045"/>
    <xdr:sp macro="" textlink="">
      <xdr:nvSpPr>
        <xdr:cNvPr id="657" name="n_1aveValue【学校施設】&#10;有形固定資産減価償却率">
          <a:extLst>
            <a:ext uri="{FF2B5EF4-FFF2-40B4-BE49-F238E27FC236}">
              <a16:creationId xmlns:a16="http://schemas.microsoft.com/office/drawing/2014/main" id="{F2AFAA6D-2751-43EA-85DC-04D04BADDA44}"/>
            </a:ext>
          </a:extLst>
        </xdr:cNvPr>
        <xdr:cNvSpPr txBox="1"/>
      </xdr:nvSpPr>
      <xdr:spPr>
        <a:xfrm>
          <a:off x="152660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119578</xdr:rowOff>
    </xdr:from>
    <xdr:ext cx="405111" cy="259045"/>
    <xdr:sp macro="" textlink="">
      <xdr:nvSpPr>
        <xdr:cNvPr id="658" name="n_2aveValue【学校施設】&#10;有形固定資産減価償却率">
          <a:extLst>
            <a:ext uri="{FF2B5EF4-FFF2-40B4-BE49-F238E27FC236}">
              <a16:creationId xmlns:a16="http://schemas.microsoft.com/office/drawing/2014/main" id="{A76C02B1-48CA-466D-A088-FC86736C4827}"/>
            </a:ext>
          </a:extLst>
        </xdr:cNvPr>
        <xdr:cNvSpPr txBox="1"/>
      </xdr:nvSpPr>
      <xdr:spPr>
        <a:xfrm>
          <a:off x="14389744" y="1006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77124</xdr:rowOff>
    </xdr:from>
    <xdr:ext cx="405111" cy="259045"/>
    <xdr:sp macro="" textlink="">
      <xdr:nvSpPr>
        <xdr:cNvPr id="659" name="n_3aveValue【学校施設】&#10;有形固定資産減価償却率">
          <a:extLst>
            <a:ext uri="{FF2B5EF4-FFF2-40B4-BE49-F238E27FC236}">
              <a16:creationId xmlns:a16="http://schemas.microsoft.com/office/drawing/2014/main" id="{538FA76A-BE68-48CC-BCD0-5E333A302C54}"/>
            </a:ext>
          </a:extLst>
        </xdr:cNvPr>
        <xdr:cNvSpPr txBox="1"/>
      </xdr:nvSpPr>
      <xdr:spPr>
        <a:xfrm>
          <a:off x="13500744" y="10021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73858</xdr:rowOff>
    </xdr:from>
    <xdr:ext cx="405111" cy="259045"/>
    <xdr:sp macro="" textlink="">
      <xdr:nvSpPr>
        <xdr:cNvPr id="660" name="n_4aveValue【学校施設】&#10;有形固定資産減価償却率">
          <a:extLst>
            <a:ext uri="{FF2B5EF4-FFF2-40B4-BE49-F238E27FC236}">
              <a16:creationId xmlns:a16="http://schemas.microsoft.com/office/drawing/2014/main" id="{C75BE2B7-97DE-43D0-95C9-6BF17DBA30E0}"/>
            </a:ext>
          </a:extLst>
        </xdr:cNvPr>
        <xdr:cNvSpPr txBox="1"/>
      </xdr:nvSpPr>
      <xdr:spPr>
        <a:xfrm>
          <a:off x="12611744" y="1001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157860</xdr:rowOff>
    </xdr:from>
    <xdr:ext cx="405111" cy="259045"/>
    <xdr:sp macro="" textlink="">
      <xdr:nvSpPr>
        <xdr:cNvPr id="661" name="n_1mainValue【学校施設】&#10;有形固定資産減価償却率">
          <a:extLst>
            <a:ext uri="{FF2B5EF4-FFF2-40B4-BE49-F238E27FC236}">
              <a16:creationId xmlns:a16="http://schemas.microsoft.com/office/drawing/2014/main" id="{9BB771B9-B172-4B52-AE82-398170CEDE2C}"/>
            </a:ext>
          </a:extLst>
        </xdr:cNvPr>
        <xdr:cNvSpPr txBox="1"/>
      </xdr:nvSpPr>
      <xdr:spPr>
        <a:xfrm>
          <a:off x="15266044" y="1061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141531</xdr:rowOff>
    </xdr:from>
    <xdr:ext cx="405111" cy="259045"/>
    <xdr:sp macro="" textlink="">
      <xdr:nvSpPr>
        <xdr:cNvPr id="662" name="n_2mainValue【学校施設】&#10;有形固定資産減価償却率">
          <a:extLst>
            <a:ext uri="{FF2B5EF4-FFF2-40B4-BE49-F238E27FC236}">
              <a16:creationId xmlns:a16="http://schemas.microsoft.com/office/drawing/2014/main" id="{44EF9154-BDBC-4028-B08D-DF1446519EEC}"/>
            </a:ext>
          </a:extLst>
        </xdr:cNvPr>
        <xdr:cNvSpPr txBox="1"/>
      </xdr:nvSpPr>
      <xdr:spPr>
        <a:xfrm>
          <a:off x="14389744" y="10599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170923</xdr:rowOff>
    </xdr:from>
    <xdr:ext cx="405111" cy="259045"/>
    <xdr:sp macro="" textlink="">
      <xdr:nvSpPr>
        <xdr:cNvPr id="663" name="n_3mainValue【学校施設】&#10;有形固定資産減価償却率">
          <a:extLst>
            <a:ext uri="{FF2B5EF4-FFF2-40B4-BE49-F238E27FC236}">
              <a16:creationId xmlns:a16="http://schemas.microsoft.com/office/drawing/2014/main" id="{2D6F7F19-2F78-40FF-A802-0A6229F91172}"/>
            </a:ext>
          </a:extLst>
        </xdr:cNvPr>
        <xdr:cNvSpPr txBox="1"/>
      </xdr:nvSpPr>
      <xdr:spPr>
        <a:xfrm>
          <a:off x="13500744" y="10629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170923</xdr:rowOff>
    </xdr:from>
    <xdr:ext cx="405111" cy="259045"/>
    <xdr:sp macro="" textlink="">
      <xdr:nvSpPr>
        <xdr:cNvPr id="664" name="n_4mainValue【学校施設】&#10;有形固定資産減価償却率">
          <a:extLst>
            <a:ext uri="{FF2B5EF4-FFF2-40B4-BE49-F238E27FC236}">
              <a16:creationId xmlns:a16="http://schemas.microsoft.com/office/drawing/2014/main" id="{09DC95AE-E4E5-4C33-A5B3-C061BA9C9B8A}"/>
            </a:ext>
          </a:extLst>
        </xdr:cNvPr>
        <xdr:cNvSpPr txBox="1"/>
      </xdr:nvSpPr>
      <xdr:spPr>
        <a:xfrm>
          <a:off x="12611744" y="10629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5" name="正方形/長方形 664">
          <a:extLst>
            <a:ext uri="{FF2B5EF4-FFF2-40B4-BE49-F238E27FC236}">
              <a16:creationId xmlns:a16="http://schemas.microsoft.com/office/drawing/2014/main" id="{17573377-EC6E-4EF0-81FF-2152FBBAB6C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6" name="正方形/長方形 665">
          <a:extLst>
            <a:ext uri="{FF2B5EF4-FFF2-40B4-BE49-F238E27FC236}">
              <a16:creationId xmlns:a16="http://schemas.microsoft.com/office/drawing/2014/main" id="{8C0A659A-6FC9-466F-A173-7FE965462B0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7" name="正方形/長方形 666">
          <a:extLst>
            <a:ext uri="{FF2B5EF4-FFF2-40B4-BE49-F238E27FC236}">
              <a16:creationId xmlns:a16="http://schemas.microsoft.com/office/drawing/2014/main" id="{6F2E36A1-1057-4883-8789-18386236E57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8" name="正方形/長方形 667">
          <a:extLst>
            <a:ext uri="{FF2B5EF4-FFF2-40B4-BE49-F238E27FC236}">
              <a16:creationId xmlns:a16="http://schemas.microsoft.com/office/drawing/2014/main" id="{1CA87A4F-D1E0-47D8-96AE-788D1DA0F25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9" name="正方形/長方形 668">
          <a:extLst>
            <a:ext uri="{FF2B5EF4-FFF2-40B4-BE49-F238E27FC236}">
              <a16:creationId xmlns:a16="http://schemas.microsoft.com/office/drawing/2014/main" id="{48349CDC-9A57-408C-9948-53E6604D425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0" name="正方形/長方形 669">
          <a:extLst>
            <a:ext uri="{FF2B5EF4-FFF2-40B4-BE49-F238E27FC236}">
              <a16:creationId xmlns:a16="http://schemas.microsoft.com/office/drawing/2014/main" id="{77076884-1415-4396-AB98-53864EC9F5C6}"/>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1" name="正方形/長方形 670">
          <a:extLst>
            <a:ext uri="{FF2B5EF4-FFF2-40B4-BE49-F238E27FC236}">
              <a16:creationId xmlns:a16="http://schemas.microsoft.com/office/drawing/2014/main" id="{B80B0681-FD14-45B3-8EC0-60A0CD4C63D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2" name="正方形/長方形 671">
          <a:extLst>
            <a:ext uri="{FF2B5EF4-FFF2-40B4-BE49-F238E27FC236}">
              <a16:creationId xmlns:a16="http://schemas.microsoft.com/office/drawing/2014/main" id="{965367E4-A6D2-42DF-965D-77734A0038C7}"/>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3" name="テキスト ボックス 672">
          <a:extLst>
            <a:ext uri="{FF2B5EF4-FFF2-40B4-BE49-F238E27FC236}">
              <a16:creationId xmlns:a16="http://schemas.microsoft.com/office/drawing/2014/main" id="{6A537966-9D42-4A27-B3AC-9C564FDA49AA}"/>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4" name="直線コネクタ 673">
          <a:extLst>
            <a:ext uri="{FF2B5EF4-FFF2-40B4-BE49-F238E27FC236}">
              <a16:creationId xmlns:a16="http://schemas.microsoft.com/office/drawing/2014/main" id="{638E1DE2-1C38-4DED-BAC3-DEDC639BF745}"/>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5" name="テキスト ボックス 674">
          <a:extLst>
            <a:ext uri="{FF2B5EF4-FFF2-40B4-BE49-F238E27FC236}">
              <a16:creationId xmlns:a16="http://schemas.microsoft.com/office/drawing/2014/main" id="{B3375BAC-4D23-4367-A051-8DB5C6855556}"/>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76" name="直線コネクタ 675">
          <a:extLst>
            <a:ext uri="{FF2B5EF4-FFF2-40B4-BE49-F238E27FC236}">
              <a16:creationId xmlns:a16="http://schemas.microsoft.com/office/drawing/2014/main" id="{349F9FA7-8B74-415B-8385-5123BDF9474F}"/>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7" name="テキスト ボックス 676">
          <a:extLst>
            <a:ext uri="{FF2B5EF4-FFF2-40B4-BE49-F238E27FC236}">
              <a16:creationId xmlns:a16="http://schemas.microsoft.com/office/drawing/2014/main" id="{9CC4BC87-457B-4ECB-B2C4-7FB231997119}"/>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8" name="直線コネクタ 677">
          <a:extLst>
            <a:ext uri="{FF2B5EF4-FFF2-40B4-BE49-F238E27FC236}">
              <a16:creationId xmlns:a16="http://schemas.microsoft.com/office/drawing/2014/main" id="{57500904-107B-4D10-81BC-CF61F266236D}"/>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9" name="テキスト ボックス 678">
          <a:extLst>
            <a:ext uri="{FF2B5EF4-FFF2-40B4-BE49-F238E27FC236}">
              <a16:creationId xmlns:a16="http://schemas.microsoft.com/office/drawing/2014/main" id="{4F90CA09-BF99-41CB-9E6E-EE81DA5E471A}"/>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0" name="直線コネクタ 679">
          <a:extLst>
            <a:ext uri="{FF2B5EF4-FFF2-40B4-BE49-F238E27FC236}">
              <a16:creationId xmlns:a16="http://schemas.microsoft.com/office/drawing/2014/main" id="{23863729-CC43-4695-AF70-7F44F2479C22}"/>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1" name="テキスト ボックス 680">
          <a:extLst>
            <a:ext uri="{FF2B5EF4-FFF2-40B4-BE49-F238E27FC236}">
              <a16:creationId xmlns:a16="http://schemas.microsoft.com/office/drawing/2014/main" id="{B393D788-AA18-43E1-B589-4A314C42DFAA}"/>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2" name="直線コネクタ 681">
          <a:extLst>
            <a:ext uri="{FF2B5EF4-FFF2-40B4-BE49-F238E27FC236}">
              <a16:creationId xmlns:a16="http://schemas.microsoft.com/office/drawing/2014/main" id="{106025C5-B316-4580-B6BF-D1607083C27B}"/>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3" name="テキスト ボックス 682">
          <a:extLst>
            <a:ext uri="{FF2B5EF4-FFF2-40B4-BE49-F238E27FC236}">
              <a16:creationId xmlns:a16="http://schemas.microsoft.com/office/drawing/2014/main" id="{99FE2935-297C-41AC-B076-45BA044033D4}"/>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4" name="直線コネクタ 683">
          <a:extLst>
            <a:ext uri="{FF2B5EF4-FFF2-40B4-BE49-F238E27FC236}">
              <a16:creationId xmlns:a16="http://schemas.microsoft.com/office/drawing/2014/main" id="{0E6ADA66-1F04-4D6B-8FD8-D031DBB40F9E}"/>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5" name="テキスト ボックス 684">
          <a:extLst>
            <a:ext uri="{FF2B5EF4-FFF2-40B4-BE49-F238E27FC236}">
              <a16:creationId xmlns:a16="http://schemas.microsoft.com/office/drawing/2014/main" id="{00075CB5-5FE4-4BC6-A41C-90B1B4A7652E}"/>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6" name="直線コネクタ 685">
          <a:extLst>
            <a:ext uri="{FF2B5EF4-FFF2-40B4-BE49-F238E27FC236}">
              <a16:creationId xmlns:a16="http://schemas.microsoft.com/office/drawing/2014/main" id="{1FF07DF5-3542-4488-944E-CA2B21CDCBC2}"/>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7" name="テキスト ボックス 686">
          <a:extLst>
            <a:ext uri="{FF2B5EF4-FFF2-40B4-BE49-F238E27FC236}">
              <a16:creationId xmlns:a16="http://schemas.microsoft.com/office/drawing/2014/main" id="{8FA60816-78F2-4969-A734-7CEA4189EBC9}"/>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8" name="【学校施設】&#10;一人当たり面積グラフ枠">
          <a:extLst>
            <a:ext uri="{FF2B5EF4-FFF2-40B4-BE49-F238E27FC236}">
              <a16:creationId xmlns:a16="http://schemas.microsoft.com/office/drawing/2014/main" id="{D284B26F-8D05-42C4-821E-15BED54C498A}"/>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128270</xdr:rowOff>
    </xdr:from>
    <xdr:to>
      <xdr:col>116</xdr:col>
      <xdr:colOff>62864</xdr:colOff>
      <xdr:row>64</xdr:row>
      <xdr:rowOff>119380</xdr:rowOff>
    </xdr:to>
    <xdr:cxnSp macro="">
      <xdr:nvCxnSpPr>
        <xdr:cNvPr id="689" name="直線コネクタ 688">
          <a:extLst>
            <a:ext uri="{FF2B5EF4-FFF2-40B4-BE49-F238E27FC236}">
              <a16:creationId xmlns:a16="http://schemas.microsoft.com/office/drawing/2014/main" id="{4D1B4305-7B2F-41A8-8144-09DCC39466F5}"/>
            </a:ext>
          </a:extLst>
        </xdr:cNvPr>
        <xdr:cNvCxnSpPr/>
      </xdr:nvCxnSpPr>
      <xdr:spPr>
        <a:xfrm flipV="1">
          <a:off x="22160864" y="9729470"/>
          <a:ext cx="0" cy="1362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123207</xdr:rowOff>
    </xdr:from>
    <xdr:ext cx="469744" cy="259045"/>
    <xdr:sp macro="" textlink="">
      <xdr:nvSpPr>
        <xdr:cNvPr id="690" name="【学校施設】&#10;一人当たり面積最小値テキスト">
          <a:extLst>
            <a:ext uri="{FF2B5EF4-FFF2-40B4-BE49-F238E27FC236}">
              <a16:creationId xmlns:a16="http://schemas.microsoft.com/office/drawing/2014/main" id="{C93E7576-BA79-4B0E-A6BD-A142A08F4FBD}"/>
            </a:ext>
          </a:extLst>
        </xdr:cNvPr>
        <xdr:cNvSpPr txBox="1"/>
      </xdr:nvSpPr>
      <xdr:spPr>
        <a:xfrm>
          <a:off x="22199600" y="11096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119380</xdr:rowOff>
    </xdr:from>
    <xdr:to>
      <xdr:col>116</xdr:col>
      <xdr:colOff>152400</xdr:colOff>
      <xdr:row>64</xdr:row>
      <xdr:rowOff>119380</xdr:rowOff>
    </xdr:to>
    <xdr:cxnSp macro="">
      <xdr:nvCxnSpPr>
        <xdr:cNvPr id="691" name="直線コネクタ 690">
          <a:extLst>
            <a:ext uri="{FF2B5EF4-FFF2-40B4-BE49-F238E27FC236}">
              <a16:creationId xmlns:a16="http://schemas.microsoft.com/office/drawing/2014/main" id="{3D4C18B6-0240-4AE9-B9D7-F958CEF8F788}"/>
            </a:ext>
          </a:extLst>
        </xdr:cNvPr>
        <xdr:cNvCxnSpPr/>
      </xdr:nvCxnSpPr>
      <xdr:spPr>
        <a:xfrm>
          <a:off x="22072600" y="11092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74947</xdr:rowOff>
    </xdr:from>
    <xdr:ext cx="469744" cy="259045"/>
    <xdr:sp macro="" textlink="">
      <xdr:nvSpPr>
        <xdr:cNvPr id="692" name="【学校施設】&#10;一人当たり面積最大値テキスト">
          <a:extLst>
            <a:ext uri="{FF2B5EF4-FFF2-40B4-BE49-F238E27FC236}">
              <a16:creationId xmlns:a16="http://schemas.microsoft.com/office/drawing/2014/main" id="{DBDAC9AB-0B0A-498F-921F-9B068A046487}"/>
            </a:ext>
          </a:extLst>
        </xdr:cNvPr>
        <xdr:cNvSpPr txBox="1"/>
      </xdr:nvSpPr>
      <xdr:spPr>
        <a:xfrm>
          <a:off x="22199600" y="950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128270</xdr:rowOff>
    </xdr:from>
    <xdr:to>
      <xdr:col>116</xdr:col>
      <xdr:colOff>152400</xdr:colOff>
      <xdr:row>56</xdr:row>
      <xdr:rowOff>128270</xdr:rowOff>
    </xdr:to>
    <xdr:cxnSp macro="">
      <xdr:nvCxnSpPr>
        <xdr:cNvPr id="693" name="直線コネクタ 692">
          <a:extLst>
            <a:ext uri="{FF2B5EF4-FFF2-40B4-BE49-F238E27FC236}">
              <a16:creationId xmlns:a16="http://schemas.microsoft.com/office/drawing/2014/main" id="{73D361CF-6FC1-499D-AF59-1EB667F3F273}"/>
            </a:ext>
          </a:extLst>
        </xdr:cNvPr>
        <xdr:cNvCxnSpPr/>
      </xdr:nvCxnSpPr>
      <xdr:spPr>
        <a:xfrm>
          <a:off x="22072600" y="972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120667</xdr:rowOff>
    </xdr:from>
    <xdr:ext cx="469744" cy="259045"/>
    <xdr:sp macro="" textlink="">
      <xdr:nvSpPr>
        <xdr:cNvPr id="694" name="【学校施設】&#10;一人当たり面積平均値テキスト">
          <a:extLst>
            <a:ext uri="{FF2B5EF4-FFF2-40B4-BE49-F238E27FC236}">
              <a16:creationId xmlns:a16="http://schemas.microsoft.com/office/drawing/2014/main" id="{0E376AC2-D783-43D5-9214-5F698BE43545}"/>
            </a:ext>
          </a:extLst>
        </xdr:cNvPr>
        <xdr:cNvSpPr txBox="1"/>
      </xdr:nvSpPr>
      <xdr:spPr>
        <a:xfrm>
          <a:off x="22199600" y="105791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142240</xdr:rowOff>
    </xdr:from>
    <xdr:to>
      <xdr:col>116</xdr:col>
      <xdr:colOff>114300</xdr:colOff>
      <xdr:row>62</xdr:row>
      <xdr:rowOff>72390</xdr:rowOff>
    </xdr:to>
    <xdr:sp macro="" textlink="">
      <xdr:nvSpPr>
        <xdr:cNvPr id="695" name="フローチャート: 判断 694">
          <a:extLst>
            <a:ext uri="{FF2B5EF4-FFF2-40B4-BE49-F238E27FC236}">
              <a16:creationId xmlns:a16="http://schemas.microsoft.com/office/drawing/2014/main" id="{A7651172-EC4E-4FB0-8C07-0D975B6410C5}"/>
            </a:ext>
          </a:extLst>
        </xdr:cNvPr>
        <xdr:cNvSpPr/>
      </xdr:nvSpPr>
      <xdr:spPr>
        <a:xfrm>
          <a:off x="22110700" y="1060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157480</xdr:rowOff>
    </xdr:from>
    <xdr:to>
      <xdr:col>112</xdr:col>
      <xdr:colOff>38100</xdr:colOff>
      <xdr:row>62</xdr:row>
      <xdr:rowOff>87630</xdr:rowOff>
    </xdr:to>
    <xdr:sp macro="" textlink="">
      <xdr:nvSpPr>
        <xdr:cNvPr id="696" name="フローチャート: 判断 695">
          <a:extLst>
            <a:ext uri="{FF2B5EF4-FFF2-40B4-BE49-F238E27FC236}">
              <a16:creationId xmlns:a16="http://schemas.microsoft.com/office/drawing/2014/main" id="{1D7275E7-D03D-4B11-9D73-B2BA28DCBD58}"/>
            </a:ext>
          </a:extLst>
        </xdr:cNvPr>
        <xdr:cNvSpPr/>
      </xdr:nvSpPr>
      <xdr:spPr>
        <a:xfrm>
          <a:off x="21272500" y="106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45720</xdr:rowOff>
    </xdr:from>
    <xdr:to>
      <xdr:col>107</xdr:col>
      <xdr:colOff>101600</xdr:colOff>
      <xdr:row>62</xdr:row>
      <xdr:rowOff>147320</xdr:rowOff>
    </xdr:to>
    <xdr:sp macro="" textlink="">
      <xdr:nvSpPr>
        <xdr:cNvPr id="697" name="フローチャート: 判断 696">
          <a:extLst>
            <a:ext uri="{FF2B5EF4-FFF2-40B4-BE49-F238E27FC236}">
              <a16:creationId xmlns:a16="http://schemas.microsoft.com/office/drawing/2014/main" id="{D079B344-19DE-41D1-AC4F-5C53D4E5E86D}"/>
            </a:ext>
          </a:extLst>
        </xdr:cNvPr>
        <xdr:cNvSpPr/>
      </xdr:nvSpPr>
      <xdr:spPr>
        <a:xfrm>
          <a:off x="20383500" y="1067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57150</xdr:rowOff>
    </xdr:from>
    <xdr:to>
      <xdr:col>102</xdr:col>
      <xdr:colOff>165100</xdr:colOff>
      <xdr:row>62</xdr:row>
      <xdr:rowOff>158750</xdr:rowOff>
    </xdr:to>
    <xdr:sp macro="" textlink="">
      <xdr:nvSpPr>
        <xdr:cNvPr id="698" name="フローチャート: 判断 697">
          <a:extLst>
            <a:ext uri="{FF2B5EF4-FFF2-40B4-BE49-F238E27FC236}">
              <a16:creationId xmlns:a16="http://schemas.microsoft.com/office/drawing/2014/main" id="{B9606536-66AC-4525-A8AF-1903D735C1A2}"/>
            </a:ext>
          </a:extLst>
        </xdr:cNvPr>
        <xdr:cNvSpPr/>
      </xdr:nvSpPr>
      <xdr:spPr>
        <a:xfrm>
          <a:off x="19494500" y="1068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81280</xdr:rowOff>
    </xdr:from>
    <xdr:to>
      <xdr:col>98</xdr:col>
      <xdr:colOff>38100</xdr:colOff>
      <xdr:row>63</xdr:row>
      <xdr:rowOff>11430</xdr:rowOff>
    </xdr:to>
    <xdr:sp macro="" textlink="">
      <xdr:nvSpPr>
        <xdr:cNvPr id="699" name="フローチャート: 判断 698">
          <a:extLst>
            <a:ext uri="{FF2B5EF4-FFF2-40B4-BE49-F238E27FC236}">
              <a16:creationId xmlns:a16="http://schemas.microsoft.com/office/drawing/2014/main" id="{C344AB82-8AA6-452D-81FA-2CD17B81949E}"/>
            </a:ext>
          </a:extLst>
        </xdr:cNvPr>
        <xdr:cNvSpPr/>
      </xdr:nvSpPr>
      <xdr:spPr>
        <a:xfrm>
          <a:off x="18605500" y="1071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DCD1FAC1-2E26-48D3-9E17-1339B99D3DE2}"/>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DDEBD26F-F2F2-4A54-B5EC-734D07A33295}"/>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045256FD-963A-42B5-889B-9705B59D82A8}"/>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AF9ECB28-FBF1-408A-A01C-C05B91A5CB12}"/>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1B3D52D4-9088-4D3F-B495-82F40C533107}"/>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118110</xdr:rowOff>
    </xdr:from>
    <xdr:to>
      <xdr:col>116</xdr:col>
      <xdr:colOff>114300</xdr:colOff>
      <xdr:row>61</xdr:row>
      <xdr:rowOff>48260</xdr:rowOff>
    </xdr:to>
    <xdr:sp macro="" textlink="">
      <xdr:nvSpPr>
        <xdr:cNvPr id="705" name="楕円 704">
          <a:extLst>
            <a:ext uri="{FF2B5EF4-FFF2-40B4-BE49-F238E27FC236}">
              <a16:creationId xmlns:a16="http://schemas.microsoft.com/office/drawing/2014/main" id="{8E10C526-13B4-40C7-B318-1B6F21BAE40E}"/>
            </a:ext>
          </a:extLst>
        </xdr:cNvPr>
        <xdr:cNvSpPr/>
      </xdr:nvSpPr>
      <xdr:spPr>
        <a:xfrm>
          <a:off x="22110700" y="1040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140987</xdr:rowOff>
    </xdr:from>
    <xdr:ext cx="469744" cy="259045"/>
    <xdr:sp macro="" textlink="">
      <xdr:nvSpPr>
        <xdr:cNvPr id="706" name="【学校施設】&#10;一人当たり面積該当値テキスト">
          <a:extLst>
            <a:ext uri="{FF2B5EF4-FFF2-40B4-BE49-F238E27FC236}">
              <a16:creationId xmlns:a16="http://schemas.microsoft.com/office/drawing/2014/main" id="{AFED3442-4F95-426F-B1FE-8233D81C60F2}"/>
            </a:ext>
          </a:extLst>
        </xdr:cNvPr>
        <xdr:cNvSpPr txBox="1"/>
      </xdr:nvSpPr>
      <xdr:spPr>
        <a:xfrm>
          <a:off x="22199600" y="10256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139700</xdr:rowOff>
    </xdr:from>
    <xdr:to>
      <xdr:col>112</xdr:col>
      <xdr:colOff>38100</xdr:colOff>
      <xdr:row>61</xdr:row>
      <xdr:rowOff>69850</xdr:rowOff>
    </xdr:to>
    <xdr:sp macro="" textlink="">
      <xdr:nvSpPr>
        <xdr:cNvPr id="707" name="楕円 706">
          <a:extLst>
            <a:ext uri="{FF2B5EF4-FFF2-40B4-BE49-F238E27FC236}">
              <a16:creationId xmlns:a16="http://schemas.microsoft.com/office/drawing/2014/main" id="{24AEB670-6B8F-4E8F-9D17-B27B4CECF347}"/>
            </a:ext>
          </a:extLst>
        </xdr:cNvPr>
        <xdr:cNvSpPr/>
      </xdr:nvSpPr>
      <xdr:spPr>
        <a:xfrm>
          <a:off x="212725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168910</xdr:rowOff>
    </xdr:from>
    <xdr:to>
      <xdr:col>116</xdr:col>
      <xdr:colOff>63500</xdr:colOff>
      <xdr:row>61</xdr:row>
      <xdr:rowOff>19050</xdr:rowOff>
    </xdr:to>
    <xdr:cxnSp macro="">
      <xdr:nvCxnSpPr>
        <xdr:cNvPr id="708" name="直線コネクタ 707">
          <a:extLst>
            <a:ext uri="{FF2B5EF4-FFF2-40B4-BE49-F238E27FC236}">
              <a16:creationId xmlns:a16="http://schemas.microsoft.com/office/drawing/2014/main" id="{B65D307C-9935-43EB-9BD8-E6F5721201A6}"/>
            </a:ext>
          </a:extLst>
        </xdr:cNvPr>
        <xdr:cNvCxnSpPr/>
      </xdr:nvCxnSpPr>
      <xdr:spPr>
        <a:xfrm flipV="1">
          <a:off x="21323300" y="10455910"/>
          <a:ext cx="838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149860</xdr:rowOff>
    </xdr:from>
    <xdr:to>
      <xdr:col>107</xdr:col>
      <xdr:colOff>101600</xdr:colOff>
      <xdr:row>61</xdr:row>
      <xdr:rowOff>80010</xdr:rowOff>
    </xdr:to>
    <xdr:sp macro="" textlink="">
      <xdr:nvSpPr>
        <xdr:cNvPr id="709" name="楕円 708">
          <a:extLst>
            <a:ext uri="{FF2B5EF4-FFF2-40B4-BE49-F238E27FC236}">
              <a16:creationId xmlns:a16="http://schemas.microsoft.com/office/drawing/2014/main" id="{4AF6C391-00F7-4615-8728-110A2FF3A0DF}"/>
            </a:ext>
          </a:extLst>
        </xdr:cNvPr>
        <xdr:cNvSpPr/>
      </xdr:nvSpPr>
      <xdr:spPr>
        <a:xfrm>
          <a:off x="20383500" y="1043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19050</xdr:rowOff>
    </xdr:from>
    <xdr:to>
      <xdr:col>111</xdr:col>
      <xdr:colOff>177800</xdr:colOff>
      <xdr:row>61</xdr:row>
      <xdr:rowOff>29210</xdr:rowOff>
    </xdr:to>
    <xdr:cxnSp macro="">
      <xdr:nvCxnSpPr>
        <xdr:cNvPr id="710" name="直線コネクタ 709">
          <a:extLst>
            <a:ext uri="{FF2B5EF4-FFF2-40B4-BE49-F238E27FC236}">
              <a16:creationId xmlns:a16="http://schemas.microsoft.com/office/drawing/2014/main" id="{655ABCB6-972A-428B-8866-4AC196F92919}"/>
            </a:ext>
          </a:extLst>
        </xdr:cNvPr>
        <xdr:cNvCxnSpPr/>
      </xdr:nvCxnSpPr>
      <xdr:spPr>
        <a:xfrm flipV="1">
          <a:off x="20434300" y="10477500"/>
          <a:ext cx="8890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163830</xdr:rowOff>
    </xdr:from>
    <xdr:to>
      <xdr:col>102</xdr:col>
      <xdr:colOff>165100</xdr:colOff>
      <xdr:row>61</xdr:row>
      <xdr:rowOff>93980</xdr:rowOff>
    </xdr:to>
    <xdr:sp macro="" textlink="">
      <xdr:nvSpPr>
        <xdr:cNvPr id="711" name="楕円 710">
          <a:extLst>
            <a:ext uri="{FF2B5EF4-FFF2-40B4-BE49-F238E27FC236}">
              <a16:creationId xmlns:a16="http://schemas.microsoft.com/office/drawing/2014/main" id="{AB2D036E-0425-43B2-B3D8-4A4ED56ABC9B}"/>
            </a:ext>
          </a:extLst>
        </xdr:cNvPr>
        <xdr:cNvSpPr/>
      </xdr:nvSpPr>
      <xdr:spPr>
        <a:xfrm>
          <a:off x="19494500" y="1045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29210</xdr:rowOff>
    </xdr:from>
    <xdr:to>
      <xdr:col>107</xdr:col>
      <xdr:colOff>50800</xdr:colOff>
      <xdr:row>61</xdr:row>
      <xdr:rowOff>43180</xdr:rowOff>
    </xdr:to>
    <xdr:cxnSp macro="">
      <xdr:nvCxnSpPr>
        <xdr:cNvPr id="712" name="直線コネクタ 711">
          <a:extLst>
            <a:ext uri="{FF2B5EF4-FFF2-40B4-BE49-F238E27FC236}">
              <a16:creationId xmlns:a16="http://schemas.microsoft.com/office/drawing/2014/main" id="{68357BAF-4C18-4B9B-8D6A-884BEFAD9066}"/>
            </a:ext>
          </a:extLst>
        </xdr:cNvPr>
        <xdr:cNvCxnSpPr/>
      </xdr:nvCxnSpPr>
      <xdr:spPr>
        <a:xfrm flipV="1">
          <a:off x="19545300" y="10487660"/>
          <a:ext cx="8890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19050</xdr:rowOff>
    </xdr:from>
    <xdr:to>
      <xdr:col>98</xdr:col>
      <xdr:colOff>38100</xdr:colOff>
      <xdr:row>61</xdr:row>
      <xdr:rowOff>120650</xdr:rowOff>
    </xdr:to>
    <xdr:sp macro="" textlink="">
      <xdr:nvSpPr>
        <xdr:cNvPr id="713" name="楕円 712">
          <a:extLst>
            <a:ext uri="{FF2B5EF4-FFF2-40B4-BE49-F238E27FC236}">
              <a16:creationId xmlns:a16="http://schemas.microsoft.com/office/drawing/2014/main" id="{FD5A684C-8623-4A2D-8FC6-EA2630A214FA}"/>
            </a:ext>
          </a:extLst>
        </xdr:cNvPr>
        <xdr:cNvSpPr/>
      </xdr:nvSpPr>
      <xdr:spPr>
        <a:xfrm>
          <a:off x="186055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43180</xdr:rowOff>
    </xdr:from>
    <xdr:to>
      <xdr:col>102</xdr:col>
      <xdr:colOff>114300</xdr:colOff>
      <xdr:row>61</xdr:row>
      <xdr:rowOff>69850</xdr:rowOff>
    </xdr:to>
    <xdr:cxnSp macro="">
      <xdr:nvCxnSpPr>
        <xdr:cNvPr id="714" name="直線コネクタ 713">
          <a:extLst>
            <a:ext uri="{FF2B5EF4-FFF2-40B4-BE49-F238E27FC236}">
              <a16:creationId xmlns:a16="http://schemas.microsoft.com/office/drawing/2014/main" id="{8B5C8C94-CFEE-42C8-A6C9-F080E994A05A}"/>
            </a:ext>
          </a:extLst>
        </xdr:cNvPr>
        <xdr:cNvCxnSpPr/>
      </xdr:nvCxnSpPr>
      <xdr:spPr>
        <a:xfrm flipV="1">
          <a:off x="18656300" y="105016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78757</xdr:rowOff>
    </xdr:from>
    <xdr:ext cx="469744" cy="259045"/>
    <xdr:sp macro="" textlink="">
      <xdr:nvSpPr>
        <xdr:cNvPr id="715" name="n_1aveValue【学校施設】&#10;一人当たり面積">
          <a:extLst>
            <a:ext uri="{FF2B5EF4-FFF2-40B4-BE49-F238E27FC236}">
              <a16:creationId xmlns:a16="http://schemas.microsoft.com/office/drawing/2014/main" id="{B718B928-B1F3-4E85-B682-9C762D6E4526}"/>
            </a:ext>
          </a:extLst>
        </xdr:cNvPr>
        <xdr:cNvSpPr txBox="1"/>
      </xdr:nvSpPr>
      <xdr:spPr>
        <a:xfrm>
          <a:off x="21075727" y="10708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138447</xdr:rowOff>
    </xdr:from>
    <xdr:ext cx="469744" cy="259045"/>
    <xdr:sp macro="" textlink="">
      <xdr:nvSpPr>
        <xdr:cNvPr id="716" name="n_2aveValue【学校施設】&#10;一人当たり面積">
          <a:extLst>
            <a:ext uri="{FF2B5EF4-FFF2-40B4-BE49-F238E27FC236}">
              <a16:creationId xmlns:a16="http://schemas.microsoft.com/office/drawing/2014/main" id="{EF1657BB-F107-4CAD-9FFF-3024B20C357D}"/>
            </a:ext>
          </a:extLst>
        </xdr:cNvPr>
        <xdr:cNvSpPr txBox="1"/>
      </xdr:nvSpPr>
      <xdr:spPr>
        <a:xfrm>
          <a:off x="20199427" y="1076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149877</xdr:rowOff>
    </xdr:from>
    <xdr:ext cx="469744" cy="259045"/>
    <xdr:sp macro="" textlink="">
      <xdr:nvSpPr>
        <xdr:cNvPr id="717" name="n_3aveValue【学校施設】&#10;一人当たり面積">
          <a:extLst>
            <a:ext uri="{FF2B5EF4-FFF2-40B4-BE49-F238E27FC236}">
              <a16:creationId xmlns:a16="http://schemas.microsoft.com/office/drawing/2014/main" id="{E8F81B04-D4F5-475A-B05E-D2E0C6F7286D}"/>
            </a:ext>
          </a:extLst>
        </xdr:cNvPr>
        <xdr:cNvSpPr txBox="1"/>
      </xdr:nvSpPr>
      <xdr:spPr>
        <a:xfrm>
          <a:off x="19310427" y="1077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2557</xdr:rowOff>
    </xdr:from>
    <xdr:ext cx="469744" cy="259045"/>
    <xdr:sp macro="" textlink="">
      <xdr:nvSpPr>
        <xdr:cNvPr id="718" name="n_4aveValue【学校施設】&#10;一人当たり面積">
          <a:extLst>
            <a:ext uri="{FF2B5EF4-FFF2-40B4-BE49-F238E27FC236}">
              <a16:creationId xmlns:a16="http://schemas.microsoft.com/office/drawing/2014/main" id="{F50FB04A-5524-49B8-92BF-B71CCA24287E}"/>
            </a:ext>
          </a:extLst>
        </xdr:cNvPr>
        <xdr:cNvSpPr txBox="1"/>
      </xdr:nvSpPr>
      <xdr:spPr>
        <a:xfrm>
          <a:off x="18421427" y="1080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86377</xdr:rowOff>
    </xdr:from>
    <xdr:ext cx="469744" cy="259045"/>
    <xdr:sp macro="" textlink="">
      <xdr:nvSpPr>
        <xdr:cNvPr id="719" name="n_1mainValue【学校施設】&#10;一人当たり面積">
          <a:extLst>
            <a:ext uri="{FF2B5EF4-FFF2-40B4-BE49-F238E27FC236}">
              <a16:creationId xmlns:a16="http://schemas.microsoft.com/office/drawing/2014/main" id="{CF73250B-00CF-4C0E-B403-654797C304E6}"/>
            </a:ext>
          </a:extLst>
        </xdr:cNvPr>
        <xdr:cNvSpPr txBox="1"/>
      </xdr:nvSpPr>
      <xdr:spPr>
        <a:xfrm>
          <a:off x="21075727"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96537</xdr:rowOff>
    </xdr:from>
    <xdr:ext cx="469744" cy="259045"/>
    <xdr:sp macro="" textlink="">
      <xdr:nvSpPr>
        <xdr:cNvPr id="720" name="n_2mainValue【学校施設】&#10;一人当たり面積">
          <a:extLst>
            <a:ext uri="{FF2B5EF4-FFF2-40B4-BE49-F238E27FC236}">
              <a16:creationId xmlns:a16="http://schemas.microsoft.com/office/drawing/2014/main" id="{59855CD4-57D3-4DAD-B69B-5179F097FDD9}"/>
            </a:ext>
          </a:extLst>
        </xdr:cNvPr>
        <xdr:cNvSpPr txBox="1"/>
      </xdr:nvSpPr>
      <xdr:spPr>
        <a:xfrm>
          <a:off x="20199427" y="10212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110507</xdr:rowOff>
    </xdr:from>
    <xdr:ext cx="469744" cy="259045"/>
    <xdr:sp macro="" textlink="">
      <xdr:nvSpPr>
        <xdr:cNvPr id="721" name="n_3mainValue【学校施設】&#10;一人当たり面積">
          <a:extLst>
            <a:ext uri="{FF2B5EF4-FFF2-40B4-BE49-F238E27FC236}">
              <a16:creationId xmlns:a16="http://schemas.microsoft.com/office/drawing/2014/main" id="{51B07052-D84F-44C2-904C-502BDB3A719C}"/>
            </a:ext>
          </a:extLst>
        </xdr:cNvPr>
        <xdr:cNvSpPr txBox="1"/>
      </xdr:nvSpPr>
      <xdr:spPr>
        <a:xfrm>
          <a:off x="19310427" y="10226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137177</xdr:rowOff>
    </xdr:from>
    <xdr:ext cx="469744" cy="259045"/>
    <xdr:sp macro="" textlink="">
      <xdr:nvSpPr>
        <xdr:cNvPr id="722" name="n_4mainValue【学校施設】&#10;一人当たり面積">
          <a:extLst>
            <a:ext uri="{FF2B5EF4-FFF2-40B4-BE49-F238E27FC236}">
              <a16:creationId xmlns:a16="http://schemas.microsoft.com/office/drawing/2014/main" id="{447A9D0E-1073-491F-8ADA-366AD2EABBE1}"/>
            </a:ext>
          </a:extLst>
        </xdr:cNvPr>
        <xdr:cNvSpPr txBox="1"/>
      </xdr:nvSpPr>
      <xdr:spPr>
        <a:xfrm>
          <a:off x="184214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3" name="正方形/長方形 722">
          <a:extLst>
            <a:ext uri="{FF2B5EF4-FFF2-40B4-BE49-F238E27FC236}">
              <a16:creationId xmlns:a16="http://schemas.microsoft.com/office/drawing/2014/main" id="{D97F653B-043B-4932-96EE-56F2511D373C}"/>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4" name="正方形/長方形 723">
          <a:extLst>
            <a:ext uri="{FF2B5EF4-FFF2-40B4-BE49-F238E27FC236}">
              <a16:creationId xmlns:a16="http://schemas.microsoft.com/office/drawing/2014/main" id="{8DA4A534-3775-4B08-9987-92655C664FB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5" name="正方形/長方形 724">
          <a:extLst>
            <a:ext uri="{FF2B5EF4-FFF2-40B4-BE49-F238E27FC236}">
              <a16:creationId xmlns:a16="http://schemas.microsoft.com/office/drawing/2014/main" id="{85109689-49FD-41F5-A1D1-55F48B1057E4}"/>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6" name="正方形/長方形 725">
          <a:extLst>
            <a:ext uri="{FF2B5EF4-FFF2-40B4-BE49-F238E27FC236}">
              <a16:creationId xmlns:a16="http://schemas.microsoft.com/office/drawing/2014/main" id="{D2FC5D74-6FD0-48DD-847D-A542F389A2CD}"/>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7" name="正方形/長方形 726">
          <a:extLst>
            <a:ext uri="{FF2B5EF4-FFF2-40B4-BE49-F238E27FC236}">
              <a16:creationId xmlns:a16="http://schemas.microsoft.com/office/drawing/2014/main" id="{49B43860-8669-41E7-8485-0D56430652C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8" name="正方形/長方形 727">
          <a:extLst>
            <a:ext uri="{FF2B5EF4-FFF2-40B4-BE49-F238E27FC236}">
              <a16:creationId xmlns:a16="http://schemas.microsoft.com/office/drawing/2014/main" id="{D7E7AB9E-78B6-446C-8713-AB6A0517547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9" name="正方形/長方形 728">
          <a:extLst>
            <a:ext uri="{FF2B5EF4-FFF2-40B4-BE49-F238E27FC236}">
              <a16:creationId xmlns:a16="http://schemas.microsoft.com/office/drawing/2014/main" id="{ADB44F2E-7623-4C22-A9FF-09B8C4FEAA1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0" name="正方形/長方形 729">
          <a:extLst>
            <a:ext uri="{FF2B5EF4-FFF2-40B4-BE49-F238E27FC236}">
              <a16:creationId xmlns:a16="http://schemas.microsoft.com/office/drawing/2014/main" id="{1D10551A-0BE2-464D-9259-1F1DDCEB7029}"/>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1" name="テキスト ボックス 730">
          <a:extLst>
            <a:ext uri="{FF2B5EF4-FFF2-40B4-BE49-F238E27FC236}">
              <a16:creationId xmlns:a16="http://schemas.microsoft.com/office/drawing/2014/main" id="{EDA355C1-2198-43C6-A1E0-ADB257FC77CB}"/>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2" name="直線コネクタ 731">
          <a:extLst>
            <a:ext uri="{FF2B5EF4-FFF2-40B4-BE49-F238E27FC236}">
              <a16:creationId xmlns:a16="http://schemas.microsoft.com/office/drawing/2014/main" id="{B458C3B4-C100-4511-9F27-E6E467DF0361}"/>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3" name="テキスト ボックス 732">
          <a:extLst>
            <a:ext uri="{FF2B5EF4-FFF2-40B4-BE49-F238E27FC236}">
              <a16:creationId xmlns:a16="http://schemas.microsoft.com/office/drawing/2014/main" id="{4BD98017-A157-4004-B033-8F8E56F5AEC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4" name="直線コネクタ 733">
          <a:extLst>
            <a:ext uri="{FF2B5EF4-FFF2-40B4-BE49-F238E27FC236}">
              <a16:creationId xmlns:a16="http://schemas.microsoft.com/office/drawing/2014/main" id="{93092998-CD33-4D08-97DF-D319CA767413}"/>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5" name="テキスト ボックス 734">
          <a:extLst>
            <a:ext uri="{FF2B5EF4-FFF2-40B4-BE49-F238E27FC236}">
              <a16:creationId xmlns:a16="http://schemas.microsoft.com/office/drawing/2014/main" id="{37A46455-2E1B-4583-B517-5C13496A8F99}"/>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6" name="直線コネクタ 735">
          <a:extLst>
            <a:ext uri="{FF2B5EF4-FFF2-40B4-BE49-F238E27FC236}">
              <a16:creationId xmlns:a16="http://schemas.microsoft.com/office/drawing/2014/main" id="{D11CB999-B22E-4BF2-AF7C-3C4DEAD2CFFB}"/>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7" name="テキスト ボックス 736">
          <a:extLst>
            <a:ext uri="{FF2B5EF4-FFF2-40B4-BE49-F238E27FC236}">
              <a16:creationId xmlns:a16="http://schemas.microsoft.com/office/drawing/2014/main" id="{2C666073-7C36-4E14-987F-D572624FB39F}"/>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8" name="直線コネクタ 737">
          <a:extLst>
            <a:ext uri="{FF2B5EF4-FFF2-40B4-BE49-F238E27FC236}">
              <a16:creationId xmlns:a16="http://schemas.microsoft.com/office/drawing/2014/main" id="{32F8C6B6-5501-4016-9B2C-95DF5353A964}"/>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9" name="テキスト ボックス 738">
          <a:extLst>
            <a:ext uri="{FF2B5EF4-FFF2-40B4-BE49-F238E27FC236}">
              <a16:creationId xmlns:a16="http://schemas.microsoft.com/office/drawing/2014/main" id="{DB3CBA1B-5DC7-4A1C-87B5-8246D3646CAB}"/>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0" name="直線コネクタ 739">
          <a:extLst>
            <a:ext uri="{FF2B5EF4-FFF2-40B4-BE49-F238E27FC236}">
              <a16:creationId xmlns:a16="http://schemas.microsoft.com/office/drawing/2014/main" id="{B112C44E-A88E-47A2-92C3-A55AA09113FA}"/>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1" name="テキスト ボックス 740">
          <a:extLst>
            <a:ext uri="{FF2B5EF4-FFF2-40B4-BE49-F238E27FC236}">
              <a16:creationId xmlns:a16="http://schemas.microsoft.com/office/drawing/2014/main" id="{D0998E19-1531-4CCF-BD59-7C22BDAB42DA}"/>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2" name="直線コネクタ 741">
          <a:extLst>
            <a:ext uri="{FF2B5EF4-FFF2-40B4-BE49-F238E27FC236}">
              <a16:creationId xmlns:a16="http://schemas.microsoft.com/office/drawing/2014/main" id="{3138BE0E-A466-4DA3-888B-F7A032713508}"/>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3" name="テキスト ボックス 742">
          <a:extLst>
            <a:ext uri="{FF2B5EF4-FFF2-40B4-BE49-F238E27FC236}">
              <a16:creationId xmlns:a16="http://schemas.microsoft.com/office/drawing/2014/main" id="{6185EB11-C4F9-4DEE-BC50-5E1658C71461}"/>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4" name="直線コネクタ 743">
          <a:extLst>
            <a:ext uri="{FF2B5EF4-FFF2-40B4-BE49-F238E27FC236}">
              <a16:creationId xmlns:a16="http://schemas.microsoft.com/office/drawing/2014/main" id="{56233F61-FA9E-4E94-9536-D245CA60B792}"/>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5" name="テキスト ボックス 744">
          <a:extLst>
            <a:ext uri="{FF2B5EF4-FFF2-40B4-BE49-F238E27FC236}">
              <a16:creationId xmlns:a16="http://schemas.microsoft.com/office/drawing/2014/main" id="{B1B5FE37-1994-456C-8BF7-FB4BFDFA3CF7}"/>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6" name="直線コネクタ 745">
          <a:extLst>
            <a:ext uri="{FF2B5EF4-FFF2-40B4-BE49-F238E27FC236}">
              <a16:creationId xmlns:a16="http://schemas.microsoft.com/office/drawing/2014/main" id="{DEE3E5F6-FB19-46E7-A883-84A29A6E2EAC}"/>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7" name="【児童館】&#10;有形固定資産減価償却率グラフ枠">
          <a:extLst>
            <a:ext uri="{FF2B5EF4-FFF2-40B4-BE49-F238E27FC236}">
              <a16:creationId xmlns:a16="http://schemas.microsoft.com/office/drawing/2014/main" id="{7ACBD3E5-A08E-4DB5-8C94-A0C2E3661848}"/>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114844</xdr:rowOff>
    </xdr:from>
    <xdr:to>
      <xdr:col>85</xdr:col>
      <xdr:colOff>126364</xdr:colOff>
      <xdr:row>86</xdr:row>
      <xdr:rowOff>168729</xdr:rowOff>
    </xdr:to>
    <xdr:cxnSp macro="">
      <xdr:nvCxnSpPr>
        <xdr:cNvPr id="748" name="直線コネクタ 747">
          <a:extLst>
            <a:ext uri="{FF2B5EF4-FFF2-40B4-BE49-F238E27FC236}">
              <a16:creationId xmlns:a16="http://schemas.microsoft.com/office/drawing/2014/main" id="{BD465D92-5B83-427B-B53A-06BFFB915D90}"/>
            </a:ext>
          </a:extLst>
        </xdr:cNvPr>
        <xdr:cNvCxnSpPr/>
      </xdr:nvCxnSpPr>
      <xdr:spPr>
        <a:xfrm flipV="1">
          <a:off x="16318864" y="13316494"/>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9" name="【児童館】&#10;有形固定資産減価償却率最小値テキスト">
          <a:extLst>
            <a:ext uri="{FF2B5EF4-FFF2-40B4-BE49-F238E27FC236}">
              <a16:creationId xmlns:a16="http://schemas.microsoft.com/office/drawing/2014/main" id="{B58E83EA-92DA-4706-9953-04841B660F47}"/>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0" name="直線コネクタ 749">
          <a:extLst>
            <a:ext uri="{FF2B5EF4-FFF2-40B4-BE49-F238E27FC236}">
              <a16:creationId xmlns:a16="http://schemas.microsoft.com/office/drawing/2014/main" id="{5338C984-2A5C-4644-9EE0-C80E10233CC7}"/>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61521</xdr:rowOff>
    </xdr:from>
    <xdr:ext cx="340478" cy="259045"/>
    <xdr:sp macro="" textlink="">
      <xdr:nvSpPr>
        <xdr:cNvPr id="751" name="【児童館】&#10;有形固定資産減価償却率最大値テキスト">
          <a:extLst>
            <a:ext uri="{FF2B5EF4-FFF2-40B4-BE49-F238E27FC236}">
              <a16:creationId xmlns:a16="http://schemas.microsoft.com/office/drawing/2014/main" id="{DE4181A0-9998-4C4E-BEC8-ADDA4CF805EA}"/>
            </a:ext>
          </a:extLst>
        </xdr:cNvPr>
        <xdr:cNvSpPr txBox="1"/>
      </xdr:nvSpPr>
      <xdr:spPr>
        <a:xfrm>
          <a:off x="16357600" y="1309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114844</xdr:rowOff>
    </xdr:from>
    <xdr:to>
      <xdr:col>86</xdr:col>
      <xdr:colOff>25400</xdr:colOff>
      <xdr:row>77</xdr:row>
      <xdr:rowOff>114844</xdr:rowOff>
    </xdr:to>
    <xdr:cxnSp macro="">
      <xdr:nvCxnSpPr>
        <xdr:cNvPr id="752" name="直線コネクタ 751">
          <a:extLst>
            <a:ext uri="{FF2B5EF4-FFF2-40B4-BE49-F238E27FC236}">
              <a16:creationId xmlns:a16="http://schemas.microsoft.com/office/drawing/2014/main" id="{ECCA3B86-6FDD-4510-9B31-55ED36C17E14}"/>
            </a:ext>
          </a:extLst>
        </xdr:cNvPr>
        <xdr:cNvCxnSpPr/>
      </xdr:nvCxnSpPr>
      <xdr:spPr>
        <a:xfrm>
          <a:off x="16230600" y="1331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97989</xdr:rowOff>
    </xdr:from>
    <xdr:ext cx="405111" cy="259045"/>
    <xdr:sp macro="" textlink="">
      <xdr:nvSpPr>
        <xdr:cNvPr id="753" name="【児童館】&#10;有形固定資産減価償却率平均値テキスト">
          <a:extLst>
            <a:ext uri="{FF2B5EF4-FFF2-40B4-BE49-F238E27FC236}">
              <a16:creationId xmlns:a16="http://schemas.microsoft.com/office/drawing/2014/main" id="{452EBB57-A3A1-4A49-8598-2D0B5BA6CFBE}"/>
            </a:ext>
          </a:extLst>
        </xdr:cNvPr>
        <xdr:cNvSpPr txBox="1"/>
      </xdr:nvSpPr>
      <xdr:spPr>
        <a:xfrm>
          <a:off x="16357600" y="139854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119562</xdr:rowOff>
    </xdr:from>
    <xdr:to>
      <xdr:col>85</xdr:col>
      <xdr:colOff>177800</xdr:colOff>
      <xdr:row>82</xdr:row>
      <xdr:rowOff>49712</xdr:rowOff>
    </xdr:to>
    <xdr:sp macro="" textlink="">
      <xdr:nvSpPr>
        <xdr:cNvPr id="754" name="フローチャート: 判断 753">
          <a:extLst>
            <a:ext uri="{FF2B5EF4-FFF2-40B4-BE49-F238E27FC236}">
              <a16:creationId xmlns:a16="http://schemas.microsoft.com/office/drawing/2014/main" id="{79EDF6CD-D259-4D11-973C-BAA1176EBB28}"/>
            </a:ext>
          </a:extLst>
        </xdr:cNvPr>
        <xdr:cNvSpPr/>
      </xdr:nvSpPr>
      <xdr:spPr>
        <a:xfrm>
          <a:off x="162687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83638</xdr:rowOff>
    </xdr:from>
    <xdr:to>
      <xdr:col>81</xdr:col>
      <xdr:colOff>101600</xdr:colOff>
      <xdr:row>82</xdr:row>
      <xdr:rowOff>13788</xdr:rowOff>
    </xdr:to>
    <xdr:sp macro="" textlink="">
      <xdr:nvSpPr>
        <xdr:cNvPr id="755" name="フローチャート: 判断 754">
          <a:extLst>
            <a:ext uri="{FF2B5EF4-FFF2-40B4-BE49-F238E27FC236}">
              <a16:creationId xmlns:a16="http://schemas.microsoft.com/office/drawing/2014/main" id="{94713E15-FC56-4611-9E7C-ECB2E70D0A0F}"/>
            </a:ext>
          </a:extLst>
        </xdr:cNvPr>
        <xdr:cNvSpPr/>
      </xdr:nvSpPr>
      <xdr:spPr>
        <a:xfrm>
          <a:off x="154305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52614</xdr:rowOff>
    </xdr:from>
    <xdr:to>
      <xdr:col>76</xdr:col>
      <xdr:colOff>165100</xdr:colOff>
      <xdr:row>81</xdr:row>
      <xdr:rowOff>154214</xdr:rowOff>
    </xdr:to>
    <xdr:sp macro="" textlink="">
      <xdr:nvSpPr>
        <xdr:cNvPr id="756" name="フローチャート: 判断 755">
          <a:extLst>
            <a:ext uri="{FF2B5EF4-FFF2-40B4-BE49-F238E27FC236}">
              <a16:creationId xmlns:a16="http://schemas.microsoft.com/office/drawing/2014/main" id="{98F30669-53EC-47FE-97A4-42B21C8AC2DD}"/>
            </a:ext>
          </a:extLst>
        </xdr:cNvPr>
        <xdr:cNvSpPr/>
      </xdr:nvSpPr>
      <xdr:spPr>
        <a:xfrm>
          <a:off x="14541500" y="1394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148952</xdr:rowOff>
    </xdr:from>
    <xdr:to>
      <xdr:col>72</xdr:col>
      <xdr:colOff>38100</xdr:colOff>
      <xdr:row>82</xdr:row>
      <xdr:rowOff>79102</xdr:rowOff>
    </xdr:to>
    <xdr:sp macro="" textlink="">
      <xdr:nvSpPr>
        <xdr:cNvPr id="757" name="フローチャート: 判断 756">
          <a:extLst>
            <a:ext uri="{FF2B5EF4-FFF2-40B4-BE49-F238E27FC236}">
              <a16:creationId xmlns:a16="http://schemas.microsoft.com/office/drawing/2014/main" id="{601A99C5-A419-4C38-9040-61FBAC20DE4D}"/>
            </a:ext>
          </a:extLst>
        </xdr:cNvPr>
        <xdr:cNvSpPr/>
      </xdr:nvSpPr>
      <xdr:spPr>
        <a:xfrm>
          <a:off x="136525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148952</xdr:rowOff>
    </xdr:from>
    <xdr:to>
      <xdr:col>67</xdr:col>
      <xdr:colOff>101600</xdr:colOff>
      <xdr:row>82</xdr:row>
      <xdr:rowOff>79102</xdr:rowOff>
    </xdr:to>
    <xdr:sp macro="" textlink="">
      <xdr:nvSpPr>
        <xdr:cNvPr id="758" name="フローチャート: 判断 757">
          <a:extLst>
            <a:ext uri="{FF2B5EF4-FFF2-40B4-BE49-F238E27FC236}">
              <a16:creationId xmlns:a16="http://schemas.microsoft.com/office/drawing/2014/main" id="{C47FC4DB-2F52-469C-BEB8-78FD9DDB70C1}"/>
            </a:ext>
          </a:extLst>
        </xdr:cNvPr>
        <xdr:cNvSpPr/>
      </xdr:nvSpPr>
      <xdr:spPr>
        <a:xfrm>
          <a:off x="127635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97565A58-1683-46DB-8069-FC243BEF80ED}"/>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1A02A733-6E53-4201-96CF-4CCECE32541A}"/>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2CED5AD1-86F7-4EFF-8CCA-6FA7C76C5F81}"/>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5FEE575F-FF81-4610-B63D-1CF83F3E1B85}"/>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55F98723-741B-4F60-A6E1-CBA0C64A81B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68943</xdr:rowOff>
    </xdr:from>
    <xdr:to>
      <xdr:col>81</xdr:col>
      <xdr:colOff>101600</xdr:colOff>
      <xdr:row>84</xdr:row>
      <xdr:rowOff>170543</xdr:rowOff>
    </xdr:to>
    <xdr:sp macro="" textlink="">
      <xdr:nvSpPr>
        <xdr:cNvPr id="764" name="楕円 763">
          <a:extLst>
            <a:ext uri="{FF2B5EF4-FFF2-40B4-BE49-F238E27FC236}">
              <a16:creationId xmlns:a16="http://schemas.microsoft.com/office/drawing/2014/main" id="{67783D19-96F2-40D3-AC77-06C45409D0EF}"/>
            </a:ext>
          </a:extLst>
        </xdr:cNvPr>
        <xdr:cNvSpPr/>
      </xdr:nvSpPr>
      <xdr:spPr>
        <a:xfrm>
          <a:off x="15430500" y="144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78739</xdr:rowOff>
    </xdr:from>
    <xdr:to>
      <xdr:col>76</xdr:col>
      <xdr:colOff>165100</xdr:colOff>
      <xdr:row>84</xdr:row>
      <xdr:rowOff>8889</xdr:rowOff>
    </xdr:to>
    <xdr:sp macro="" textlink="">
      <xdr:nvSpPr>
        <xdr:cNvPr id="765" name="楕円 764">
          <a:extLst>
            <a:ext uri="{FF2B5EF4-FFF2-40B4-BE49-F238E27FC236}">
              <a16:creationId xmlns:a16="http://schemas.microsoft.com/office/drawing/2014/main" id="{68DF3EAC-B72C-431D-83E6-9C9BCD273FE9}"/>
            </a:ext>
          </a:extLst>
        </xdr:cNvPr>
        <xdr:cNvSpPr/>
      </xdr:nvSpPr>
      <xdr:spPr>
        <a:xfrm>
          <a:off x="145415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129539</xdr:rowOff>
    </xdr:from>
    <xdr:to>
      <xdr:col>81</xdr:col>
      <xdr:colOff>50800</xdr:colOff>
      <xdr:row>84</xdr:row>
      <xdr:rowOff>119743</xdr:rowOff>
    </xdr:to>
    <xdr:cxnSp macro="">
      <xdr:nvCxnSpPr>
        <xdr:cNvPr id="766" name="直線コネクタ 765">
          <a:extLst>
            <a:ext uri="{FF2B5EF4-FFF2-40B4-BE49-F238E27FC236}">
              <a16:creationId xmlns:a16="http://schemas.microsoft.com/office/drawing/2014/main" id="{D1CD5A37-67D0-43EC-9763-0819FFEBD709}"/>
            </a:ext>
          </a:extLst>
        </xdr:cNvPr>
        <xdr:cNvCxnSpPr/>
      </xdr:nvCxnSpPr>
      <xdr:spPr>
        <a:xfrm>
          <a:off x="14592300" y="14359889"/>
          <a:ext cx="889000" cy="161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31387</xdr:rowOff>
    </xdr:from>
    <xdr:to>
      <xdr:col>72</xdr:col>
      <xdr:colOff>38100</xdr:colOff>
      <xdr:row>83</xdr:row>
      <xdr:rowOff>132987</xdr:rowOff>
    </xdr:to>
    <xdr:sp macro="" textlink="">
      <xdr:nvSpPr>
        <xdr:cNvPr id="767" name="楕円 766">
          <a:extLst>
            <a:ext uri="{FF2B5EF4-FFF2-40B4-BE49-F238E27FC236}">
              <a16:creationId xmlns:a16="http://schemas.microsoft.com/office/drawing/2014/main" id="{819FFB96-3579-4B75-BDC5-932D00EA8CF0}"/>
            </a:ext>
          </a:extLst>
        </xdr:cNvPr>
        <xdr:cNvSpPr/>
      </xdr:nvSpPr>
      <xdr:spPr>
        <a:xfrm>
          <a:off x="13652500" y="1426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82187</xdr:rowOff>
    </xdr:from>
    <xdr:to>
      <xdr:col>76</xdr:col>
      <xdr:colOff>114300</xdr:colOff>
      <xdr:row>83</xdr:row>
      <xdr:rowOff>129539</xdr:rowOff>
    </xdr:to>
    <xdr:cxnSp macro="">
      <xdr:nvCxnSpPr>
        <xdr:cNvPr id="768" name="直線コネクタ 767">
          <a:extLst>
            <a:ext uri="{FF2B5EF4-FFF2-40B4-BE49-F238E27FC236}">
              <a16:creationId xmlns:a16="http://schemas.microsoft.com/office/drawing/2014/main" id="{954DD102-A5E9-41E0-A3F5-8C958AF0DEBF}"/>
            </a:ext>
          </a:extLst>
        </xdr:cNvPr>
        <xdr:cNvCxnSpPr/>
      </xdr:nvCxnSpPr>
      <xdr:spPr>
        <a:xfrm>
          <a:off x="13703300" y="14312537"/>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42818</xdr:rowOff>
    </xdr:from>
    <xdr:to>
      <xdr:col>67</xdr:col>
      <xdr:colOff>101600</xdr:colOff>
      <xdr:row>82</xdr:row>
      <xdr:rowOff>144418</xdr:rowOff>
    </xdr:to>
    <xdr:sp macro="" textlink="">
      <xdr:nvSpPr>
        <xdr:cNvPr id="769" name="楕円 768">
          <a:extLst>
            <a:ext uri="{FF2B5EF4-FFF2-40B4-BE49-F238E27FC236}">
              <a16:creationId xmlns:a16="http://schemas.microsoft.com/office/drawing/2014/main" id="{99D07CFE-0BB3-495C-8AEB-8CF35FB2A875}"/>
            </a:ext>
          </a:extLst>
        </xdr:cNvPr>
        <xdr:cNvSpPr/>
      </xdr:nvSpPr>
      <xdr:spPr>
        <a:xfrm>
          <a:off x="12763500" y="1410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93618</xdr:rowOff>
    </xdr:from>
    <xdr:to>
      <xdr:col>71</xdr:col>
      <xdr:colOff>177800</xdr:colOff>
      <xdr:row>83</xdr:row>
      <xdr:rowOff>82187</xdr:rowOff>
    </xdr:to>
    <xdr:cxnSp macro="">
      <xdr:nvCxnSpPr>
        <xdr:cNvPr id="770" name="直線コネクタ 769">
          <a:extLst>
            <a:ext uri="{FF2B5EF4-FFF2-40B4-BE49-F238E27FC236}">
              <a16:creationId xmlns:a16="http://schemas.microsoft.com/office/drawing/2014/main" id="{EFE5079F-9792-4874-B181-1236D1D0C6A3}"/>
            </a:ext>
          </a:extLst>
        </xdr:cNvPr>
        <xdr:cNvCxnSpPr/>
      </xdr:nvCxnSpPr>
      <xdr:spPr>
        <a:xfrm>
          <a:off x="12814300" y="14152518"/>
          <a:ext cx="8890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30315</xdr:rowOff>
    </xdr:from>
    <xdr:ext cx="405111" cy="259045"/>
    <xdr:sp macro="" textlink="">
      <xdr:nvSpPr>
        <xdr:cNvPr id="771" name="n_1aveValue【児童館】&#10;有形固定資産減価償却率">
          <a:extLst>
            <a:ext uri="{FF2B5EF4-FFF2-40B4-BE49-F238E27FC236}">
              <a16:creationId xmlns:a16="http://schemas.microsoft.com/office/drawing/2014/main" id="{DA20854C-4BAF-4484-8A46-330EF09990C7}"/>
            </a:ext>
          </a:extLst>
        </xdr:cNvPr>
        <xdr:cNvSpPr txBox="1"/>
      </xdr:nvSpPr>
      <xdr:spPr>
        <a:xfrm>
          <a:off x="15266044" y="1374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170741</xdr:rowOff>
    </xdr:from>
    <xdr:ext cx="405111" cy="259045"/>
    <xdr:sp macro="" textlink="">
      <xdr:nvSpPr>
        <xdr:cNvPr id="772" name="n_2aveValue【児童館】&#10;有形固定資産減価償却率">
          <a:extLst>
            <a:ext uri="{FF2B5EF4-FFF2-40B4-BE49-F238E27FC236}">
              <a16:creationId xmlns:a16="http://schemas.microsoft.com/office/drawing/2014/main" id="{1D481B3B-7DD5-40C2-BDC0-752DE1DF2955}"/>
            </a:ext>
          </a:extLst>
        </xdr:cNvPr>
        <xdr:cNvSpPr txBox="1"/>
      </xdr:nvSpPr>
      <xdr:spPr>
        <a:xfrm>
          <a:off x="14389744" y="1371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95629</xdr:rowOff>
    </xdr:from>
    <xdr:ext cx="405111" cy="259045"/>
    <xdr:sp macro="" textlink="">
      <xdr:nvSpPr>
        <xdr:cNvPr id="773" name="n_3aveValue【児童館】&#10;有形固定資産減価償却率">
          <a:extLst>
            <a:ext uri="{FF2B5EF4-FFF2-40B4-BE49-F238E27FC236}">
              <a16:creationId xmlns:a16="http://schemas.microsoft.com/office/drawing/2014/main" id="{8B8EC7FC-C4E6-4CFD-8071-23C870CF9C75}"/>
            </a:ext>
          </a:extLst>
        </xdr:cNvPr>
        <xdr:cNvSpPr txBox="1"/>
      </xdr:nvSpPr>
      <xdr:spPr>
        <a:xfrm>
          <a:off x="13500744" y="1381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95629</xdr:rowOff>
    </xdr:from>
    <xdr:ext cx="405111" cy="259045"/>
    <xdr:sp macro="" textlink="">
      <xdr:nvSpPr>
        <xdr:cNvPr id="774" name="n_4aveValue【児童館】&#10;有形固定資産減価償却率">
          <a:extLst>
            <a:ext uri="{FF2B5EF4-FFF2-40B4-BE49-F238E27FC236}">
              <a16:creationId xmlns:a16="http://schemas.microsoft.com/office/drawing/2014/main" id="{CB536BBA-6DA4-4CB3-9271-2511FD35A91A}"/>
            </a:ext>
          </a:extLst>
        </xdr:cNvPr>
        <xdr:cNvSpPr txBox="1"/>
      </xdr:nvSpPr>
      <xdr:spPr>
        <a:xfrm>
          <a:off x="12611744" y="1381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161670</xdr:rowOff>
    </xdr:from>
    <xdr:ext cx="405111" cy="259045"/>
    <xdr:sp macro="" textlink="">
      <xdr:nvSpPr>
        <xdr:cNvPr id="775" name="n_1mainValue【児童館】&#10;有形固定資産減価償却率">
          <a:extLst>
            <a:ext uri="{FF2B5EF4-FFF2-40B4-BE49-F238E27FC236}">
              <a16:creationId xmlns:a16="http://schemas.microsoft.com/office/drawing/2014/main" id="{911CE4D5-6E55-43BE-8120-BE7DD3685637}"/>
            </a:ext>
          </a:extLst>
        </xdr:cNvPr>
        <xdr:cNvSpPr txBox="1"/>
      </xdr:nvSpPr>
      <xdr:spPr>
        <a:xfrm>
          <a:off x="15266044" y="1456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16</xdr:rowOff>
    </xdr:from>
    <xdr:ext cx="405111" cy="259045"/>
    <xdr:sp macro="" textlink="">
      <xdr:nvSpPr>
        <xdr:cNvPr id="776" name="n_2mainValue【児童館】&#10;有形固定資産減価償却率">
          <a:extLst>
            <a:ext uri="{FF2B5EF4-FFF2-40B4-BE49-F238E27FC236}">
              <a16:creationId xmlns:a16="http://schemas.microsoft.com/office/drawing/2014/main" id="{9E29F9E2-5715-4B6E-A87A-125021CDEF4A}"/>
            </a:ext>
          </a:extLst>
        </xdr:cNvPr>
        <xdr:cNvSpPr txBox="1"/>
      </xdr:nvSpPr>
      <xdr:spPr>
        <a:xfrm>
          <a:off x="14389744" y="1440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124114</xdr:rowOff>
    </xdr:from>
    <xdr:ext cx="405111" cy="259045"/>
    <xdr:sp macro="" textlink="">
      <xdr:nvSpPr>
        <xdr:cNvPr id="777" name="n_3mainValue【児童館】&#10;有形固定資産減価償却率">
          <a:extLst>
            <a:ext uri="{FF2B5EF4-FFF2-40B4-BE49-F238E27FC236}">
              <a16:creationId xmlns:a16="http://schemas.microsoft.com/office/drawing/2014/main" id="{91F85CB0-75B9-4781-A9C5-0DC4172BEB2E}"/>
            </a:ext>
          </a:extLst>
        </xdr:cNvPr>
        <xdr:cNvSpPr txBox="1"/>
      </xdr:nvSpPr>
      <xdr:spPr>
        <a:xfrm>
          <a:off x="13500744" y="1435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135545</xdr:rowOff>
    </xdr:from>
    <xdr:ext cx="405111" cy="259045"/>
    <xdr:sp macro="" textlink="">
      <xdr:nvSpPr>
        <xdr:cNvPr id="778" name="n_4mainValue【児童館】&#10;有形固定資産減価償却率">
          <a:extLst>
            <a:ext uri="{FF2B5EF4-FFF2-40B4-BE49-F238E27FC236}">
              <a16:creationId xmlns:a16="http://schemas.microsoft.com/office/drawing/2014/main" id="{0551EC57-EC09-4960-A4F1-10E9DFCB47A5}"/>
            </a:ext>
          </a:extLst>
        </xdr:cNvPr>
        <xdr:cNvSpPr txBox="1"/>
      </xdr:nvSpPr>
      <xdr:spPr>
        <a:xfrm>
          <a:off x="12611744" y="14194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9" name="正方形/長方形 778">
          <a:extLst>
            <a:ext uri="{FF2B5EF4-FFF2-40B4-BE49-F238E27FC236}">
              <a16:creationId xmlns:a16="http://schemas.microsoft.com/office/drawing/2014/main" id="{EB64C71C-387D-4CDA-BD96-E8647B5B57F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0" name="正方形/長方形 779">
          <a:extLst>
            <a:ext uri="{FF2B5EF4-FFF2-40B4-BE49-F238E27FC236}">
              <a16:creationId xmlns:a16="http://schemas.microsoft.com/office/drawing/2014/main" id="{F166BA50-67A6-4A23-B71D-897EA3A660AF}"/>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1" name="正方形/長方形 780">
          <a:extLst>
            <a:ext uri="{FF2B5EF4-FFF2-40B4-BE49-F238E27FC236}">
              <a16:creationId xmlns:a16="http://schemas.microsoft.com/office/drawing/2014/main" id="{01C5FBC0-9B6B-4077-B62C-B009B18DB5C8}"/>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2" name="正方形/長方形 781">
          <a:extLst>
            <a:ext uri="{FF2B5EF4-FFF2-40B4-BE49-F238E27FC236}">
              <a16:creationId xmlns:a16="http://schemas.microsoft.com/office/drawing/2014/main" id="{32A21297-C363-45C2-AE1F-7D09B5A42E69}"/>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3" name="正方形/長方形 782">
          <a:extLst>
            <a:ext uri="{FF2B5EF4-FFF2-40B4-BE49-F238E27FC236}">
              <a16:creationId xmlns:a16="http://schemas.microsoft.com/office/drawing/2014/main" id="{2C4C89A1-64EF-4E92-8510-AF1F8BC11B0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4" name="正方形/長方形 783">
          <a:extLst>
            <a:ext uri="{FF2B5EF4-FFF2-40B4-BE49-F238E27FC236}">
              <a16:creationId xmlns:a16="http://schemas.microsoft.com/office/drawing/2014/main" id="{F320A260-F7D3-4B44-9385-3591BCBCE74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5" name="正方形/長方形 784">
          <a:extLst>
            <a:ext uri="{FF2B5EF4-FFF2-40B4-BE49-F238E27FC236}">
              <a16:creationId xmlns:a16="http://schemas.microsoft.com/office/drawing/2014/main" id="{AA81B496-01FA-4433-BC0D-044C467678E5}"/>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6" name="正方形/長方形 785">
          <a:extLst>
            <a:ext uri="{FF2B5EF4-FFF2-40B4-BE49-F238E27FC236}">
              <a16:creationId xmlns:a16="http://schemas.microsoft.com/office/drawing/2014/main" id="{352EAE58-7EC1-4DC6-9C3F-E8080C7D349D}"/>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7" name="テキスト ボックス 786">
          <a:extLst>
            <a:ext uri="{FF2B5EF4-FFF2-40B4-BE49-F238E27FC236}">
              <a16:creationId xmlns:a16="http://schemas.microsoft.com/office/drawing/2014/main" id="{B931C07C-DB9B-41BF-9ECE-BF89EB461CE8}"/>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8" name="直線コネクタ 787">
          <a:extLst>
            <a:ext uri="{FF2B5EF4-FFF2-40B4-BE49-F238E27FC236}">
              <a16:creationId xmlns:a16="http://schemas.microsoft.com/office/drawing/2014/main" id="{B90FE2C3-B973-4B6B-A284-35843230B60F}"/>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9" name="直線コネクタ 788">
          <a:extLst>
            <a:ext uri="{FF2B5EF4-FFF2-40B4-BE49-F238E27FC236}">
              <a16:creationId xmlns:a16="http://schemas.microsoft.com/office/drawing/2014/main" id="{48E4C087-AFC5-4E06-A615-0D64FCC92B07}"/>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0" name="テキスト ボックス 789">
          <a:extLst>
            <a:ext uri="{FF2B5EF4-FFF2-40B4-BE49-F238E27FC236}">
              <a16:creationId xmlns:a16="http://schemas.microsoft.com/office/drawing/2014/main" id="{E96C57AC-8E42-4F5D-B83B-8EBDC592D3FF}"/>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1" name="直線コネクタ 790">
          <a:extLst>
            <a:ext uri="{FF2B5EF4-FFF2-40B4-BE49-F238E27FC236}">
              <a16:creationId xmlns:a16="http://schemas.microsoft.com/office/drawing/2014/main" id="{119DDB42-F154-4AAF-B1F8-8A7363A1CDF8}"/>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2" name="テキスト ボックス 791">
          <a:extLst>
            <a:ext uri="{FF2B5EF4-FFF2-40B4-BE49-F238E27FC236}">
              <a16:creationId xmlns:a16="http://schemas.microsoft.com/office/drawing/2014/main" id="{8DD489BF-CC2E-4C5F-A48F-519C6573EC1C}"/>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3" name="直線コネクタ 792">
          <a:extLst>
            <a:ext uri="{FF2B5EF4-FFF2-40B4-BE49-F238E27FC236}">
              <a16:creationId xmlns:a16="http://schemas.microsoft.com/office/drawing/2014/main" id="{957F6A56-AD13-489B-8DD2-5C9A3DF5D6A6}"/>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4" name="テキスト ボックス 793">
          <a:extLst>
            <a:ext uri="{FF2B5EF4-FFF2-40B4-BE49-F238E27FC236}">
              <a16:creationId xmlns:a16="http://schemas.microsoft.com/office/drawing/2014/main" id="{0966363C-944C-42BD-993A-03C8C39B7F9D}"/>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5" name="直線コネクタ 794">
          <a:extLst>
            <a:ext uri="{FF2B5EF4-FFF2-40B4-BE49-F238E27FC236}">
              <a16:creationId xmlns:a16="http://schemas.microsoft.com/office/drawing/2014/main" id="{AFF69335-2AD0-45B5-972D-1C63372493FE}"/>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6" name="テキスト ボックス 795">
          <a:extLst>
            <a:ext uri="{FF2B5EF4-FFF2-40B4-BE49-F238E27FC236}">
              <a16:creationId xmlns:a16="http://schemas.microsoft.com/office/drawing/2014/main" id="{E6EA7679-0452-4B6C-93EF-FB6E5B8AE88B}"/>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7" name="直線コネクタ 796">
          <a:extLst>
            <a:ext uri="{FF2B5EF4-FFF2-40B4-BE49-F238E27FC236}">
              <a16:creationId xmlns:a16="http://schemas.microsoft.com/office/drawing/2014/main" id="{43CBDDCD-8D95-487B-9A1B-F7E835D5C4A2}"/>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8" name="テキスト ボックス 797">
          <a:extLst>
            <a:ext uri="{FF2B5EF4-FFF2-40B4-BE49-F238E27FC236}">
              <a16:creationId xmlns:a16="http://schemas.microsoft.com/office/drawing/2014/main" id="{D30A5911-D753-4DC4-A8AF-4740E47730A8}"/>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9" name="【児童館】&#10;一人当たり面積グラフ枠">
          <a:extLst>
            <a:ext uri="{FF2B5EF4-FFF2-40B4-BE49-F238E27FC236}">
              <a16:creationId xmlns:a16="http://schemas.microsoft.com/office/drawing/2014/main" id="{FF16D6DD-812A-4F73-9AE8-BA60A30CFCFF}"/>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118111</xdr:rowOff>
    </xdr:from>
    <xdr:to>
      <xdr:col>116</xdr:col>
      <xdr:colOff>62864</xdr:colOff>
      <xdr:row>85</xdr:row>
      <xdr:rowOff>163830</xdr:rowOff>
    </xdr:to>
    <xdr:cxnSp macro="">
      <xdr:nvCxnSpPr>
        <xdr:cNvPr id="800" name="直線コネクタ 799">
          <a:extLst>
            <a:ext uri="{FF2B5EF4-FFF2-40B4-BE49-F238E27FC236}">
              <a16:creationId xmlns:a16="http://schemas.microsoft.com/office/drawing/2014/main" id="{1058BAC3-F012-4D16-8C53-988582FDD7A9}"/>
            </a:ext>
          </a:extLst>
        </xdr:cNvPr>
        <xdr:cNvCxnSpPr/>
      </xdr:nvCxnSpPr>
      <xdr:spPr>
        <a:xfrm flipV="1">
          <a:off x="22160864" y="13319761"/>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167657</xdr:rowOff>
    </xdr:from>
    <xdr:ext cx="469744" cy="259045"/>
    <xdr:sp macro="" textlink="">
      <xdr:nvSpPr>
        <xdr:cNvPr id="801" name="【児童館】&#10;一人当たり面積最小値テキスト">
          <a:extLst>
            <a:ext uri="{FF2B5EF4-FFF2-40B4-BE49-F238E27FC236}">
              <a16:creationId xmlns:a16="http://schemas.microsoft.com/office/drawing/2014/main" id="{94FB1656-9B91-4F1E-9A70-3D9E1A0DF9FA}"/>
            </a:ext>
          </a:extLst>
        </xdr:cNvPr>
        <xdr:cNvSpPr txBox="1"/>
      </xdr:nvSpPr>
      <xdr:spPr>
        <a:xfrm>
          <a:off x="22199600"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163830</xdr:rowOff>
    </xdr:from>
    <xdr:to>
      <xdr:col>116</xdr:col>
      <xdr:colOff>152400</xdr:colOff>
      <xdr:row>85</xdr:row>
      <xdr:rowOff>163830</xdr:rowOff>
    </xdr:to>
    <xdr:cxnSp macro="">
      <xdr:nvCxnSpPr>
        <xdr:cNvPr id="802" name="直線コネクタ 801">
          <a:extLst>
            <a:ext uri="{FF2B5EF4-FFF2-40B4-BE49-F238E27FC236}">
              <a16:creationId xmlns:a16="http://schemas.microsoft.com/office/drawing/2014/main" id="{A4045276-E863-42FB-A794-EE3DA28E58FD}"/>
            </a:ext>
          </a:extLst>
        </xdr:cNvPr>
        <xdr:cNvCxnSpPr/>
      </xdr:nvCxnSpPr>
      <xdr:spPr>
        <a:xfrm>
          <a:off x="22072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64788</xdr:rowOff>
    </xdr:from>
    <xdr:ext cx="469744" cy="259045"/>
    <xdr:sp macro="" textlink="">
      <xdr:nvSpPr>
        <xdr:cNvPr id="803" name="【児童館】&#10;一人当たり面積最大値テキスト">
          <a:extLst>
            <a:ext uri="{FF2B5EF4-FFF2-40B4-BE49-F238E27FC236}">
              <a16:creationId xmlns:a16="http://schemas.microsoft.com/office/drawing/2014/main" id="{E1EEF9DB-E07D-4EBB-A68F-5A78BEEF1AE0}"/>
            </a:ext>
          </a:extLst>
        </xdr:cNvPr>
        <xdr:cNvSpPr txBox="1"/>
      </xdr:nvSpPr>
      <xdr:spPr>
        <a:xfrm>
          <a:off x="22199600" y="1309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118111</xdr:rowOff>
    </xdr:from>
    <xdr:to>
      <xdr:col>116</xdr:col>
      <xdr:colOff>152400</xdr:colOff>
      <xdr:row>77</xdr:row>
      <xdr:rowOff>118111</xdr:rowOff>
    </xdr:to>
    <xdr:cxnSp macro="">
      <xdr:nvCxnSpPr>
        <xdr:cNvPr id="804" name="直線コネクタ 803">
          <a:extLst>
            <a:ext uri="{FF2B5EF4-FFF2-40B4-BE49-F238E27FC236}">
              <a16:creationId xmlns:a16="http://schemas.microsoft.com/office/drawing/2014/main" id="{B7669314-B9E5-4D85-8233-87A77C23BE65}"/>
            </a:ext>
          </a:extLst>
        </xdr:cNvPr>
        <xdr:cNvCxnSpPr/>
      </xdr:nvCxnSpPr>
      <xdr:spPr>
        <a:xfrm>
          <a:off x="22072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45738</xdr:rowOff>
    </xdr:from>
    <xdr:ext cx="469744" cy="259045"/>
    <xdr:sp macro="" textlink="">
      <xdr:nvSpPr>
        <xdr:cNvPr id="805" name="【児童館】&#10;一人当たり面積平均値テキスト">
          <a:extLst>
            <a:ext uri="{FF2B5EF4-FFF2-40B4-BE49-F238E27FC236}">
              <a16:creationId xmlns:a16="http://schemas.microsoft.com/office/drawing/2014/main" id="{2C261017-4F9A-4ED1-BF9F-EB5C3AC84167}"/>
            </a:ext>
          </a:extLst>
        </xdr:cNvPr>
        <xdr:cNvSpPr txBox="1"/>
      </xdr:nvSpPr>
      <xdr:spPr>
        <a:xfrm>
          <a:off x="22199600" y="14276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67311</xdr:rowOff>
    </xdr:from>
    <xdr:to>
      <xdr:col>116</xdr:col>
      <xdr:colOff>114300</xdr:colOff>
      <xdr:row>83</xdr:row>
      <xdr:rowOff>168911</xdr:rowOff>
    </xdr:to>
    <xdr:sp macro="" textlink="">
      <xdr:nvSpPr>
        <xdr:cNvPr id="806" name="フローチャート: 判断 805">
          <a:extLst>
            <a:ext uri="{FF2B5EF4-FFF2-40B4-BE49-F238E27FC236}">
              <a16:creationId xmlns:a16="http://schemas.microsoft.com/office/drawing/2014/main" id="{F9C3A87F-6EEF-4203-B077-52F232397F6B}"/>
            </a:ext>
          </a:extLst>
        </xdr:cNvPr>
        <xdr:cNvSpPr/>
      </xdr:nvSpPr>
      <xdr:spPr>
        <a:xfrm>
          <a:off x="22110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90170</xdr:rowOff>
    </xdr:from>
    <xdr:to>
      <xdr:col>112</xdr:col>
      <xdr:colOff>38100</xdr:colOff>
      <xdr:row>84</xdr:row>
      <xdr:rowOff>20320</xdr:rowOff>
    </xdr:to>
    <xdr:sp macro="" textlink="">
      <xdr:nvSpPr>
        <xdr:cNvPr id="807" name="フローチャート: 判断 806">
          <a:extLst>
            <a:ext uri="{FF2B5EF4-FFF2-40B4-BE49-F238E27FC236}">
              <a16:creationId xmlns:a16="http://schemas.microsoft.com/office/drawing/2014/main" id="{829715BB-4971-4186-8A94-13F9173E7798}"/>
            </a:ext>
          </a:extLst>
        </xdr:cNvPr>
        <xdr:cNvSpPr/>
      </xdr:nvSpPr>
      <xdr:spPr>
        <a:xfrm>
          <a:off x="21272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44450</xdr:rowOff>
    </xdr:from>
    <xdr:to>
      <xdr:col>107</xdr:col>
      <xdr:colOff>101600</xdr:colOff>
      <xdr:row>83</xdr:row>
      <xdr:rowOff>146050</xdr:rowOff>
    </xdr:to>
    <xdr:sp macro="" textlink="">
      <xdr:nvSpPr>
        <xdr:cNvPr id="808" name="フローチャート: 判断 807">
          <a:extLst>
            <a:ext uri="{FF2B5EF4-FFF2-40B4-BE49-F238E27FC236}">
              <a16:creationId xmlns:a16="http://schemas.microsoft.com/office/drawing/2014/main" id="{BD59AC90-A839-4A91-BBFC-963582A5B652}"/>
            </a:ext>
          </a:extLst>
        </xdr:cNvPr>
        <xdr:cNvSpPr/>
      </xdr:nvSpPr>
      <xdr:spPr>
        <a:xfrm>
          <a:off x="20383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809" name="フローチャート: 判断 808">
          <a:extLst>
            <a:ext uri="{FF2B5EF4-FFF2-40B4-BE49-F238E27FC236}">
              <a16:creationId xmlns:a16="http://schemas.microsoft.com/office/drawing/2014/main" id="{9587F3A2-C1E6-431A-863B-0E44F68167ED}"/>
            </a:ext>
          </a:extLst>
        </xdr:cNvPr>
        <xdr:cNvSpPr/>
      </xdr:nvSpPr>
      <xdr:spPr>
        <a:xfrm>
          <a:off x="19494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90170</xdr:rowOff>
    </xdr:from>
    <xdr:to>
      <xdr:col>98</xdr:col>
      <xdr:colOff>38100</xdr:colOff>
      <xdr:row>84</xdr:row>
      <xdr:rowOff>20320</xdr:rowOff>
    </xdr:to>
    <xdr:sp macro="" textlink="">
      <xdr:nvSpPr>
        <xdr:cNvPr id="810" name="フローチャート: 判断 809">
          <a:extLst>
            <a:ext uri="{FF2B5EF4-FFF2-40B4-BE49-F238E27FC236}">
              <a16:creationId xmlns:a16="http://schemas.microsoft.com/office/drawing/2014/main" id="{1E4F76C8-5682-4186-86CA-E7EFEB21768C}"/>
            </a:ext>
          </a:extLst>
        </xdr:cNvPr>
        <xdr:cNvSpPr/>
      </xdr:nvSpPr>
      <xdr:spPr>
        <a:xfrm>
          <a:off x="18605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EE7662C0-67F8-431A-8C87-AC563FC19863}"/>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C01897E9-DD96-4B7F-BD85-13BFF2B48B52}"/>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6998CD5B-09D4-4014-99EE-4FC2C2B481C8}"/>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4334A8B8-0264-4E98-B10B-A1E3C7A38CFC}"/>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329EF747-D72E-4EA6-AFE5-AD678AA4B6A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113030</xdr:rowOff>
    </xdr:from>
    <xdr:to>
      <xdr:col>112</xdr:col>
      <xdr:colOff>38100</xdr:colOff>
      <xdr:row>86</xdr:row>
      <xdr:rowOff>43180</xdr:rowOff>
    </xdr:to>
    <xdr:sp macro="" textlink="">
      <xdr:nvSpPr>
        <xdr:cNvPr id="816" name="楕円 815">
          <a:extLst>
            <a:ext uri="{FF2B5EF4-FFF2-40B4-BE49-F238E27FC236}">
              <a16:creationId xmlns:a16="http://schemas.microsoft.com/office/drawing/2014/main" id="{874A7254-3576-4EDA-B6AB-A23ADBEA5AF6}"/>
            </a:ext>
          </a:extLst>
        </xdr:cNvPr>
        <xdr:cNvSpPr/>
      </xdr:nvSpPr>
      <xdr:spPr>
        <a:xfrm>
          <a:off x="21272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67311</xdr:rowOff>
    </xdr:from>
    <xdr:to>
      <xdr:col>107</xdr:col>
      <xdr:colOff>101600</xdr:colOff>
      <xdr:row>85</xdr:row>
      <xdr:rowOff>168911</xdr:rowOff>
    </xdr:to>
    <xdr:sp macro="" textlink="">
      <xdr:nvSpPr>
        <xdr:cNvPr id="817" name="楕円 816">
          <a:extLst>
            <a:ext uri="{FF2B5EF4-FFF2-40B4-BE49-F238E27FC236}">
              <a16:creationId xmlns:a16="http://schemas.microsoft.com/office/drawing/2014/main" id="{BCDCED98-0ADC-4172-87EE-D2498026B809}"/>
            </a:ext>
          </a:extLst>
        </xdr:cNvPr>
        <xdr:cNvSpPr/>
      </xdr:nvSpPr>
      <xdr:spPr>
        <a:xfrm>
          <a:off x="20383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118111</xdr:rowOff>
    </xdr:from>
    <xdr:to>
      <xdr:col>111</xdr:col>
      <xdr:colOff>177800</xdr:colOff>
      <xdr:row>85</xdr:row>
      <xdr:rowOff>163830</xdr:rowOff>
    </xdr:to>
    <xdr:cxnSp macro="">
      <xdr:nvCxnSpPr>
        <xdr:cNvPr id="818" name="直線コネクタ 817">
          <a:extLst>
            <a:ext uri="{FF2B5EF4-FFF2-40B4-BE49-F238E27FC236}">
              <a16:creationId xmlns:a16="http://schemas.microsoft.com/office/drawing/2014/main" id="{011D0649-E3F9-4D90-8AA9-FFD2BE269585}"/>
            </a:ext>
          </a:extLst>
        </xdr:cNvPr>
        <xdr:cNvCxnSpPr/>
      </xdr:nvCxnSpPr>
      <xdr:spPr>
        <a:xfrm>
          <a:off x="20434300" y="146913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819" name="楕円 818">
          <a:extLst>
            <a:ext uri="{FF2B5EF4-FFF2-40B4-BE49-F238E27FC236}">
              <a16:creationId xmlns:a16="http://schemas.microsoft.com/office/drawing/2014/main" id="{517665AB-95EE-43F4-A4BA-247AF9775568}"/>
            </a:ext>
          </a:extLst>
        </xdr:cNvPr>
        <xdr:cNvSpPr/>
      </xdr:nvSpPr>
      <xdr:spPr>
        <a:xfrm>
          <a:off x="19494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38100</xdr:rowOff>
    </xdr:from>
    <xdr:to>
      <xdr:col>107</xdr:col>
      <xdr:colOff>50800</xdr:colOff>
      <xdr:row>85</xdr:row>
      <xdr:rowOff>118111</xdr:rowOff>
    </xdr:to>
    <xdr:cxnSp macro="">
      <xdr:nvCxnSpPr>
        <xdr:cNvPr id="820" name="直線コネクタ 819">
          <a:extLst>
            <a:ext uri="{FF2B5EF4-FFF2-40B4-BE49-F238E27FC236}">
              <a16:creationId xmlns:a16="http://schemas.microsoft.com/office/drawing/2014/main" id="{496DCEF2-053D-4AF5-9038-37E7805D807B}"/>
            </a:ext>
          </a:extLst>
        </xdr:cNvPr>
        <xdr:cNvCxnSpPr/>
      </xdr:nvCxnSpPr>
      <xdr:spPr>
        <a:xfrm>
          <a:off x="19545300" y="14439900"/>
          <a:ext cx="889000" cy="25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158750</xdr:rowOff>
    </xdr:from>
    <xdr:to>
      <xdr:col>98</xdr:col>
      <xdr:colOff>38100</xdr:colOff>
      <xdr:row>84</xdr:row>
      <xdr:rowOff>88900</xdr:rowOff>
    </xdr:to>
    <xdr:sp macro="" textlink="">
      <xdr:nvSpPr>
        <xdr:cNvPr id="821" name="楕円 820">
          <a:extLst>
            <a:ext uri="{FF2B5EF4-FFF2-40B4-BE49-F238E27FC236}">
              <a16:creationId xmlns:a16="http://schemas.microsoft.com/office/drawing/2014/main" id="{2ABCAB5A-F9DE-4267-85F7-040FFEECEE1D}"/>
            </a:ext>
          </a:extLst>
        </xdr:cNvPr>
        <xdr:cNvSpPr/>
      </xdr:nvSpPr>
      <xdr:spPr>
        <a:xfrm>
          <a:off x="18605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38100</xdr:rowOff>
    </xdr:from>
    <xdr:to>
      <xdr:col>102</xdr:col>
      <xdr:colOff>114300</xdr:colOff>
      <xdr:row>84</xdr:row>
      <xdr:rowOff>38100</xdr:rowOff>
    </xdr:to>
    <xdr:cxnSp macro="">
      <xdr:nvCxnSpPr>
        <xdr:cNvPr id="822" name="直線コネクタ 821">
          <a:extLst>
            <a:ext uri="{FF2B5EF4-FFF2-40B4-BE49-F238E27FC236}">
              <a16:creationId xmlns:a16="http://schemas.microsoft.com/office/drawing/2014/main" id="{5BEE6E83-985E-4F4F-9FA7-8781D1947FC9}"/>
            </a:ext>
          </a:extLst>
        </xdr:cNvPr>
        <xdr:cNvCxnSpPr/>
      </xdr:nvCxnSpPr>
      <xdr:spPr>
        <a:xfrm>
          <a:off x="18656300" y="1443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36847</xdr:rowOff>
    </xdr:from>
    <xdr:ext cx="469744" cy="259045"/>
    <xdr:sp macro="" textlink="">
      <xdr:nvSpPr>
        <xdr:cNvPr id="823" name="n_1aveValue【児童館】&#10;一人当たり面積">
          <a:extLst>
            <a:ext uri="{FF2B5EF4-FFF2-40B4-BE49-F238E27FC236}">
              <a16:creationId xmlns:a16="http://schemas.microsoft.com/office/drawing/2014/main" id="{A9EC1517-D32D-4F05-B18A-73DD556E0CA6}"/>
            </a:ext>
          </a:extLst>
        </xdr:cNvPr>
        <xdr:cNvSpPr txBox="1"/>
      </xdr:nvSpPr>
      <xdr:spPr>
        <a:xfrm>
          <a:off x="210757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162577</xdr:rowOff>
    </xdr:from>
    <xdr:ext cx="469744" cy="259045"/>
    <xdr:sp macro="" textlink="">
      <xdr:nvSpPr>
        <xdr:cNvPr id="824" name="n_2aveValue【児童館】&#10;一人当たり面積">
          <a:extLst>
            <a:ext uri="{FF2B5EF4-FFF2-40B4-BE49-F238E27FC236}">
              <a16:creationId xmlns:a16="http://schemas.microsoft.com/office/drawing/2014/main" id="{636F5A49-E56C-4704-8D41-65CB89C5E31B}"/>
            </a:ext>
          </a:extLst>
        </xdr:cNvPr>
        <xdr:cNvSpPr txBox="1"/>
      </xdr:nvSpPr>
      <xdr:spPr>
        <a:xfrm>
          <a:off x="20199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36847</xdr:rowOff>
    </xdr:from>
    <xdr:ext cx="469744" cy="259045"/>
    <xdr:sp macro="" textlink="">
      <xdr:nvSpPr>
        <xdr:cNvPr id="825" name="n_3aveValue【児童館】&#10;一人当たり面積">
          <a:extLst>
            <a:ext uri="{FF2B5EF4-FFF2-40B4-BE49-F238E27FC236}">
              <a16:creationId xmlns:a16="http://schemas.microsoft.com/office/drawing/2014/main" id="{C4755207-EBCE-4866-9EE4-B342A22534BD}"/>
            </a:ext>
          </a:extLst>
        </xdr:cNvPr>
        <xdr:cNvSpPr txBox="1"/>
      </xdr:nvSpPr>
      <xdr:spPr>
        <a:xfrm>
          <a:off x="19310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36847</xdr:rowOff>
    </xdr:from>
    <xdr:ext cx="469744" cy="259045"/>
    <xdr:sp macro="" textlink="">
      <xdr:nvSpPr>
        <xdr:cNvPr id="826" name="n_4aveValue【児童館】&#10;一人当たり面積">
          <a:extLst>
            <a:ext uri="{FF2B5EF4-FFF2-40B4-BE49-F238E27FC236}">
              <a16:creationId xmlns:a16="http://schemas.microsoft.com/office/drawing/2014/main" id="{D438B271-A579-47BC-A3DE-1E110A7754EB}"/>
            </a:ext>
          </a:extLst>
        </xdr:cNvPr>
        <xdr:cNvSpPr txBox="1"/>
      </xdr:nvSpPr>
      <xdr:spPr>
        <a:xfrm>
          <a:off x="18421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34307</xdr:rowOff>
    </xdr:from>
    <xdr:ext cx="469744" cy="259045"/>
    <xdr:sp macro="" textlink="">
      <xdr:nvSpPr>
        <xdr:cNvPr id="827" name="n_1mainValue【児童館】&#10;一人当たり面積">
          <a:extLst>
            <a:ext uri="{FF2B5EF4-FFF2-40B4-BE49-F238E27FC236}">
              <a16:creationId xmlns:a16="http://schemas.microsoft.com/office/drawing/2014/main" id="{709786B3-4ACF-4E9A-8B10-9CC44DF3C572}"/>
            </a:ext>
          </a:extLst>
        </xdr:cNvPr>
        <xdr:cNvSpPr txBox="1"/>
      </xdr:nvSpPr>
      <xdr:spPr>
        <a:xfrm>
          <a:off x="210757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160038</xdr:rowOff>
    </xdr:from>
    <xdr:ext cx="469744" cy="259045"/>
    <xdr:sp macro="" textlink="">
      <xdr:nvSpPr>
        <xdr:cNvPr id="828" name="n_2mainValue【児童館】&#10;一人当たり面積">
          <a:extLst>
            <a:ext uri="{FF2B5EF4-FFF2-40B4-BE49-F238E27FC236}">
              <a16:creationId xmlns:a16="http://schemas.microsoft.com/office/drawing/2014/main" id="{E689288D-6241-44E7-8B25-140272B7ADF5}"/>
            </a:ext>
          </a:extLst>
        </xdr:cNvPr>
        <xdr:cNvSpPr txBox="1"/>
      </xdr:nvSpPr>
      <xdr:spPr>
        <a:xfrm>
          <a:off x="20199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80027</xdr:rowOff>
    </xdr:from>
    <xdr:ext cx="469744" cy="259045"/>
    <xdr:sp macro="" textlink="">
      <xdr:nvSpPr>
        <xdr:cNvPr id="829" name="n_3mainValue【児童館】&#10;一人当たり面積">
          <a:extLst>
            <a:ext uri="{FF2B5EF4-FFF2-40B4-BE49-F238E27FC236}">
              <a16:creationId xmlns:a16="http://schemas.microsoft.com/office/drawing/2014/main" id="{C17D6492-D88C-41C8-9363-EB3DE79DBBAF}"/>
            </a:ext>
          </a:extLst>
        </xdr:cNvPr>
        <xdr:cNvSpPr txBox="1"/>
      </xdr:nvSpPr>
      <xdr:spPr>
        <a:xfrm>
          <a:off x="19310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80027</xdr:rowOff>
    </xdr:from>
    <xdr:ext cx="469744" cy="259045"/>
    <xdr:sp macro="" textlink="">
      <xdr:nvSpPr>
        <xdr:cNvPr id="830" name="n_4mainValue【児童館】&#10;一人当たり面積">
          <a:extLst>
            <a:ext uri="{FF2B5EF4-FFF2-40B4-BE49-F238E27FC236}">
              <a16:creationId xmlns:a16="http://schemas.microsoft.com/office/drawing/2014/main" id="{F76AE583-4B9E-4AF2-A6A1-A017794C8467}"/>
            </a:ext>
          </a:extLst>
        </xdr:cNvPr>
        <xdr:cNvSpPr txBox="1"/>
      </xdr:nvSpPr>
      <xdr:spPr>
        <a:xfrm>
          <a:off x="18421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1" name="正方形/長方形 830">
          <a:extLst>
            <a:ext uri="{FF2B5EF4-FFF2-40B4-BE49-F238E27FC236}">
              <a16:creationId xmlns:a16="http://schemas.microsoft.com/office/drawing/2014/main" id="{1F0E7078-E603-4487-8934-3BC31E95CE3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2" name="正方形/長方形 831">
          <a:extLst>
            <a:ext uri="{FF2B5EF4-FFF2-40B4-BE49-F238E27FC236}">
              <a16:creationId xmlns:a16="http://schemas.microsoft.com/office/drawing/2014/main" id="{68F76124-7538-44E3-950F-8C6AE0F1F7D8}"/>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3" name="正方形/長方形 832">
          <a:extLst>
            <a:ext uri="{FF2B5EF4-FFF2-40B4-BE49-F238E27FC236}">
              <a16:creationId xmlns:a16="http://schemas.microsoft.com/office/drawing/2014/main" id="{93B4CE61-9E90-4DAD-B1C8-50AA40CD92D6}"/>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4" name="正方形/長方形 833">
          <a:extLst>
            <a:ext uri="{FF2B5EF4-FFF2-40B4-BE49-F238E27FC236}">
              <a16:creationId xmlns:a16="http://schemas.microsoft.com/office/drawing/2014/main" id="{CF048948-3F6F-4344-82F4-C7A2F8943BCD}"/>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5" name="正方形/長方形 834">
          <a:extLst>
            <a:ext uri="{FF2B5EF4-FFF2-40B4-BE49-F238E27FC236}">
              <a16:creationId xmlns:a16="http://schemas.microsoft.com/office/drawing/2014/main" id="{CE6B391F-36CF-45CF-9016-72CFDA333D5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6" name="正方形/長方形 835">
          <a:extLst>
            <a:ext uri="{FF2B5EF4-FFF2-40B4-BE49-F238E27FC236}">
              <a16:creationId xmlns:a16="http://schemas.microsoft.com/office/drawing/2014/main" id="{581AC3A4-7AD4-4A15-90BB-843228048C9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7" name="正方形/長方形 836">
          <a:extLst>
            <a:ext uri="{FF2B5EF4-FFF2-40B4-BE49-F238E27FC236}">
              <a16:creationId xmlns:a16="http://schemas.microsoft.com/office/drawing/2014/main" id="{317F9C5E-C997-44BB-9538-35E3E62EEAB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8" name="正方形/長方形 837">
          <a:extLst>
            <a:ext uri="{FF2B5EF4-FFF2-40B4-BE49-F238E27FC236}">
              <a16:creationId xmlns:a16="http://schemas.microsoft.com/office/drawing/2014/main" id="{B07551C2-0FCE-4A89-BB0C-4151C7A01F51}"/>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839" name="正方形/長方形 838">
          <a:extLst>
            <a:ext uri="{FF2B5EF4-FFF2-40B4-BE49-F238E27FC236}">
              <a16:creationId xmlns:a16="http://schemas.microsoft.com/office/drawing/2014/main" id="{2BB956E1-9DFD-406C-BDA8-D48576EEC4F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40" name="正方形/長方形 839">
          <a:extLst>
            <a:ext uri="{FF2B5EF4-FFF2-40B4-BE49-F238E27FC236}">
              <a16:creationId xmlns:a16="http://schemas.microsoft.com/office/drawing/2014/main" id="{A808FA77-37B1-4151-BB3B-DE7E75D80094}"/>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41" name="正方形/長方形 840">
          <a:extLst>
            <a:ext uri="{FF2B5EF4-FFF2-40B4-BE49-F238E27FC236}">
              <a16:creationId xmlns:a16="http://schemas.microsoft.com/office/drawing/2014/main" id="{0E624A6B-F49D-48AD-A3FD-922F136AE17B}"/>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42" name="正方形/長方形 841">
          <a:extLst>
            <a:ext uri="{FF2B5EF4-FFF2-40B4-BE49-F238E27FC236}">
              <a16:creationId xmlns:a16="http://schemas.microsoft.com/office/drawing/2014/main" id="{73830228-526F-44F9-B2CF-15181F812235}"/>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43" name="正方形/長方形 842">
          <a:extLst>
            <a:ext uri="{FF2B5EF4-FFF2-40B4-BE49-F238E27FC236}">
              <a16:creationId xmlns:a16="http://schemas.microsoft.com/office/drawing/2014/main" id="{BC710233-8EAD-47FF-AC94-DD699425F63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44" name="正方形/長方形 843">
          <a:extLst>
            <a:ext uri="{FF2B5EF4-FFF2-40B4-BE49-F238E27FC236}">
              <a16:creationId xmlns:a16="http://schemas.microsoft.com/office/drawing/2014/main" id="{D651C257-D2B9-42ED-A683-806EB115F55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45" name="正方形/長方形 844">
          <a:extLst>
            <a:ext uri="{FF2B5EF4-FFF2-40B4-BE49-F238E27FC236}">
              <a16:creationId xmlns:a16="http://schemas.microsoft.com/office/drawing/2014/main" id="{E5477C9E-D89A-43CC-B0DE-BCA80DC8513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46" name="正方形/長方形 845">
          <a:extLst>
            <a:ext uri="{FF2B5EF4-FFF2-40B4-BE49-F238E27FC236}">
              <a16:creationId xmlns:a16="http://schemas.microsoft.com/office/drawing/2014/main" id="{B54312ED-BC57-4B11-9485-62D74EEDF44D}"/>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847" name="正方形/長方形 846">
          <a:extLst>
            <a:ext uri="{FF2B5EF4-FFF2-40B4-BE49-F238E27FC236}">
              <a16:creationId xmlns:a16="http://schemas.microsoft.com/office/drawing/2014/main" id="{C3833927-9911-4673-8D32-B9562319683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8" name="正方形/長方形 847">
          <a:extLst>
            <a:ext uri="{FF2B5EF4-FFF2-40B4-BE49-F238E27FC236}">
              <a16:creationId xmlns:a16="http://schemas.microsoft.com/office/drawing/2014/main" id="{9B4A4BEB-09D1-40E8-A5D7-8ED78290B38F}"/>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9" name="テキスト ボックス 848">
          <a:extLst>
            <a:ext uri="{FF2B5EF4-FFF2-40B4-BE49-F238E27FC236}">
              <a16:creationId xmlns:a16="http://schemas.microsoft.com/office/drawing/2014/main" id="{1A331B59-1DDF-4ECE-B6E9-B8732299F97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「認定こども園、幼稚園、保育所」、「学校施設」、「公営住宅」における有形固定資産減価償却率が類似団体と比べて高い要因として、高度経済成長期（</a:t>
          </a:r>
          <a:r>
            <a:rPr kumimoji="1" lang="en-US" altLang="ja-JP" sz="1300">
              <a:latin typeface="ＭＳ Ｐゴシック" panose="020B0600070205080204" pitchFamily="50" charset="-128"/>
              <a:ea typeface="ＭＳ Ｐゴシック" panose="020B0600070205080204" pitchFamily="50" charset="-128"/>
            </a:rPr>
            <a:t>1955</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1973</a:t>
          </a:r>
          <a:r>
            <a:rPr kumimoji="1" lang="ja-JP" altLang="en-US" sz="1300">
              <a:latin typeface="ＭＳ Ｐゴシック" panose="020B0600070205080204" pitchFamily="50" charset="-128"/>
              <a:ea typeface="ＭＳ Ｐゴシック" panose="020B0600070205080204" pitchFamily="50" charset="-128"/>
            </a:rPr>
            <a:t>年）に整備した施設の更新時期が一斉に到来していることがあげられる。「認定こども園、幼稚園、保育所」については、幼保一元化や保育所の民営化等を進めていることもあり、有形固定資産減価償却率は今後減少傾向になることが見込まれる。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年度には、一人当たりの面積は民営化や一元化により減少した。「学校施設」については、個別施設計画に基づく長寿命化対策を進めていることから、有形固定資産減価償却率は令和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年度若干減少しており、今後も横ばいで推移していくと考えられる。「公営住宅」については、計画的な建て替えと廃止を進めており、令和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年度には市営住宅を整備したため、有形固定資産減価償却率がわずかに減少となった。</a:t>
          </a:r>
        </a:p>
        <a:p>
          <a:r>
            <a:rPr kumimoji="1" lang="ja-JP" altLang="en-US" sz="1300">
              <a:latin typeface="ＭＳ Ｐゴシック" panose="020B0600070205080204" pitchFamily="50" charset="-128"/>
              <a:ea typeface="ＭＳ Ｐゴシック" panose="020B0600070205080204" pitchFamily="50" charset="-128"/>
            </a:rPr>
            <a:t>「道路」については、区画整理事業が完了し、「有形固定資産減価償却率が減少した。</a:t>
          </a:r>
        </a:p>
        <a:p>
          <a:r>
            <a:rPr kumimoji="1" lang="ja-JP" altLang="en-US" sz="1300">
              <a:latin typeface="ＭＳ Ｐゴシック" panose="020B0600070205080204" pitchFamily="50" charset="-128"/>
              <a:ea typeface="ＭＳ Ｐゴシック" panose="020B0600070205080204" pitchFamily="50" charset="-128"/>
            </a:rPr>
            <a:t>「児童館」については、令和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年度末をもって施設を廃止したため、該当する財産がなくなっている。</a:t>
          </a:r>
        </a:p>
        <a:p>
          <a:r>
            <a:rPr kumimoji="1" lang="ja-JP" altLang="en-US" sz="1300">
              <a:latin typeface="ＭＳ Ｐゴシック" panose="020B0600070205080204" pitchFamily="50" charset="-128"/>
              <a:ea typeface="ＭＳ Ｐゴシック" panose="020B0600070205080204" pitchFamily="50" charset="-128"/>
            </a:rPr>
            <a:t>なお、「公民館」については、平成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年度に社会教育法の基づく公民館とは異なる「市民センター」となったため、該当する資産がなくなっている。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918DF38-B082-45CE-AA58-8102BCD824D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F759770-88EF-42E7-AD69-27E28772DB5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A5FAE34-370E-43BE-816D-A83FB258663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3296550-7619-4E27-866F-265B1D85CB66}"/>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山口県周南市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855F744-2277-4883-AD4F-BE0450D5FEC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C03250E-24A8-4740-8F05-08C50ACD914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3186F8D-110F-44BC-AC32-B3D5BEADB1C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D374CEC-22C3-4E60-B1FA-AB435F86A3D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89CC09F-86CB-4547-89E3-8DEF9A7F6D8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DC3964A-D966-4C47-B974-71897B2E0DB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138,104
136,507
656.29
78,461,344
74,670,369
3,409,108
37,201,203
79,287,530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A5F8F5C-C34C-4296-8F05-8CE66C83991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F1AA795-A300-4344-8742-022D9BD6A0DC}"/>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D16FFCA-9D98-4E2B-88DD-1A63690DB75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66.3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FC0C7AF-B643-48A1-BBFF-9C6EC407C8B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FC8194F-B6C2-4F71-829E-4E17674EDEC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E52BF96D-9D51-4B44-AABA-00C3C806F119}"/>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45C1F70-A319-4952-884C-DDB9450420D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515AF18-F142-4C34-B66B-BD336CDE951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FCD71B0-68E8-4730-8638-76AE42549583}"/>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8CA61EC-7579-4735-BDE3-58D0A8EC1C2D}"/>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AF4E06B-1203-43E1-B07D-52A7C57B988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3EA4EEB-5C98-4F37-AB5C-19E7DAFBCF1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EB4130D-5916-473A-9892-6F1CFFC3ADA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E50C6E0-1156-4C11-9EA0-798191DB5E5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9062143-FB13-4056-A63A-6E14775A8F5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C427D77-A013-4206-89C2-C4248D92193E}"/>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5BCAEE7-493D-4349-A445-E0420A578BAE}"/>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0353FDC-D89E-4DA4-BC67-79E28E8C354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6A693A2-740C-4DE3-A9E2-788A01634676}"/>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AF7B6C28-895F-4FB9-A798-6F4D582E6E18}"/>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3F773D4-996A-4C62-9958-77BCC2ACCB5E}"/>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E347D3A-CC61-498B-9A7D-D77A84BCA94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460B8ED-13EA-4798-92BA-07DA1074BD6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ED9DFD9-FC00-4477-A464-31805486AE8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4ECDDFF-8894-49CB-9886-1F435EE770B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FD4158D-E505-4020-A81B-826217092ABF}"/>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C9788F0-72FB-4F21-A6CD-9BC0F9B81369}"/>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9B7FF9B6-CF8D-4477-8489-E6A0F9FB9916}"/>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836FE89-61D2-455D-B8D3-4DFDFA6585B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AFBD860-034E-4A54-9FE6-4707050E3EB9}"/>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D345E28-0CBF-4338-A78B-5496352A171A}"/>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63FECE97-0288-40C4-A435-5033D9B203D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C6593167-4562-471C-9C5F-F10EEE18F84B}"/>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3CD34CD5-1A52-4C9D-87EF-9C3EB1A562B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CB8D085A-5303-45B0-87DA-BF083B920DA7}"/>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9C54339F-75EC-47E0-9609-639846FCD99F}"/>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D6723E5F-DEB2-47D2-ADAA-21A7A4C1041C}"/>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FD9142E4-8683-437F-823B-8C3B1FE04DD2}"/>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371D6C70-72A2-4EE6-922A-DC157A265664}"/>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7AAD2377-6C62-4315-86ED-9D4400791FE6}"/>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FA3A648F-7AED-4853-9DA6-D7777C380A92}"/>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EBDBAE06-7981-4609-90F8-44E27037FAE8}"/>
            </a:ext>
          </a:extLst>
        </xdr:cNvPr>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7324ADC7-C99B-4882-9344-E5FAFEA9D954}"/>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415605F7-C6CF-4757-8F20-702AA88BE94F}"/>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a:extLst>
            <a:ext uri="{FF2B5EF4-FFF2-40B4-BE49-F238E27FC236}">
              <a16:creationId xmlns:a16="http://schemas.microsoft.com/office/drawing/2014/main" id="{6825E586-2D96-44DA-8901-C3040D86B137}"/>
            </a:ext>
          </a:extLst>
        </xdr:cNvPr>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a:extLst>
            <a:ext uri="{FF2B5EF4-FFF2-40B4-BE49-F238E27FC236}">
              <a16:creationId xmlns:a16="http://schemas.microsoft.com/office/drawing/2014/main" id="{4C1C7CC5-FAF3-4A58-96AA-7AAAB1537C46}"/>
            </a:ext>
          </a:extLst>
        </xdr:cNvPr>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a:extLst>
            <a:ext uri="{FF2B5EF4-FFF2-40B4-BE49-F238E27FC236}">
              <a16:creationId xmlns:a16="http://schemas.microsoft.com/office/drawing/2014/main" id="{18016997-9A51-4D89-95CB-572295ACCAC2}"/>
            </a:ext>
          </a:extLst>
        </xdr:cNvPr>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a:extLst>
            <a:ext uri="{FF2B5EF4-FFF2-40B4-BE49-F238E27FC236}">
              <a16:creationId xmlns:a16="http://schemas.microsoft.com/office/drawing/2014/main" id="{5E5DC929-9F65-45D1-AB40-84F5692B1DBE}"/>
            </a:ext>
          </a:extLst>
        </xdr:cNvPr>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a:extLst>
            <a:ext uri="{FF2B5EF4-FFF2-40B4-BE49-F238E27FC236}">
              <a16:creationId xmlns:a16="http://schemas.microsoft.com/office/drawing/2014/main" id="{4C0A0A05-EDCE-4C94-9FDB-E0D0217BB1A8}"/>
            </a:ext>
          </a:extLst>
        </xdr:cNvPr>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143527</xdr:rowOff>
    </xdr:from>
    <xdr:ext cx="405111" cy="259045"/>
    <xdr:sp macro="" textlink="">
      <xdr:nvSpPr>
        <xdr:cNvPr id="61" name="【図書館】&#10;有形固定資産減価償却率平均値テキスト">
          <a:extLst>
            <a:ext uri="{FF2B5EF4-FFF2-40B4-BE49-F238E27FC236}">
              <a16:creationId xmlns:a16="http://schemas.microsoft.com/office/drawing/2014/main" id="{74C30A4D-531F-4DAD-BB7C-DE805701C670}"/>
            </a:ext>
          </a:extLst>
        </xdr:cNvPr>
        <xdr:cNvSpPr txBox="1"/>
      </xdr:nvSpPr>
      <xdr:spPr>
        <a:xfrm>
          <a:off x="4673600" y="6144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120650</xdr:rowOff>
    </xdr:from>
    <xdr:to>
      <xdr:col>24</xdr:col>
      <xdr:colOff>114300</xdr:colOff>
      <xdr:row>37</xdr:row>
      <xdr:rowOff>50800</xdr:rowOff>
    </xdr:to>
    <xdr:sp macro="" textlink="">
      <xdr:nvSpPr>
        <xdr:cNvPr id="62" name="フローチャート: 判断 61">
          <a:extLst>
            <a:ext uri="{FF2B5EF4-FFF2-40B4-BE49-F238E27FC236}">
              <a16:creationId xmlns:a16="http://schemas.microsoft.com/office/drawing/2014/main" id="{6CAD0E02-7270-47B1-BEBA-A5E064DC0614}"/>
            </a:ext>
          </a:extLst>
        </xdr:cNvPr>
        <xdr:cNvSpPr/>
      </xdr:nvSpPr>
      <xdr:spPr>
        <a:xfrm>
          <a:off x="4584700" y="629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99060</xdr:rowOff>
    </xdr:from>
    <xdr:to>
      <xdr:col>20</xdr:col>
      <xdr:colOff>38100</xdr:colOff>
      <xdr:row>37</xdr:row>
      <xdr:rowOff>29210</xdr:rowOff>
    </xdr:to>
    <xdr:sp macro="" textlink="">
      <xdr:nvSpPr>
        <xdr:cNvPr id="63" name="フローチャート: 判断 62">
          <a:extLst>
            <a:ext uri="{FF2B5EF4-FFF2-40B4-BE49-F238E27FC236}">
              <a16:creationId xmlns:a16="http://schemas.microsoft.com/office/drawing/2014/main" id="{764CEFBD-B50A-4820-8C35-030BE8A67549}"/>
            </a:ext>
          </a:extLst>
        </xdr:cNvPr>
        <xdr:cNvSpPr/>
      </xdr:nvSpPr>
      <xdr:spPr>
        <a:xfrm>
          <a:off x="37465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110490</xdr:rowOff>
    </xdr:from>
    <xdr:to>
      <xdr:col>15</xdr:col>
      <xdr:colOff>101600</xdr:colOff>
      <xdr:row>37</xdr:row>
      <xdr:rowOff>40640</xdr:rowOff>
    </xdr:to>
    <xdr:sp macro="" textlink="">
      <xdr:nvSpPr>
        <xdr:cNvPr id="64" name="フローチャート: 判断 63">
          <a:extLst>
            <a:ext uri="{FF2B5EF4-FFF2-40B4-BE49-F238E27FC236}">
              <a16:creationId xmlns:a16="http://schemas.microsoft.com/office/drawing/2014/main" id="{F4EA7DA8-82F2-4A9F-AC8F-E2394D570CFC}"/>
            </a:ext>
          </a:extLst>
        </xdr:cNvPr>
        <xdr:cNvSpPr/>
      </xdr:nvSpPr>
      <xdr:spPr>
        <a:xfrm>
          <a:off x="2857500" y="628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144780</xdr:rowOff>
    </xdr:from>
    <xdr:to>
      <xdr:col>10</xdr:col>
      <xdr:colOff>165100</xdr:colOff>
      <xdr:row>37</xdr:row>
      <xdr:rowOff>74930</xdr:rowOff>
    </xdr:to>
    <xdr:sp macro="" textlink="">
      <xdr:nvSpPr>
        <xdr:cNvPr id="65" name="フローチャート: 判断 64">
          <a:extLst>
            <a:ext uri="{FF2B5EF4-FFF2-40B4-BE49-F238E27FC236}">
              <a16:creationId xmlns:a16="http://schemas.microsoft.com/office/drawing/2014/main" id="{50E68FBA-4C34-4F44-9BE1-FCC9853AB328}"/>
            </a:ext>
          </a:extLst>
        </xdr:cNvPr>
        <xdr:cNvSpPr/>
      </xdr:nvSpPr>
      <xdr:spPr>
        <a:xfrm>
          <a:off x="19685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161290</xdr:rowOff>
    </xdr:from>
    <xdr:to>
      <xdr:col>6</xdr:col>
      <xdr:colOff>38100</xdr:colOff>
      <xdr:row>37</xdr:row>
      <xdr:rowOff>91440</xdr:rowOff>
    </xdr:to>
    <xdr:sp macro="" textlink="">
      <xdr:nvSpPr>
        <xdr:cNvPr id="66" name="フローチャート: 判断 65">
          <a:extLst>
            <a:ext uri="{FF2B5EF4-FFF2-40B4-BE49-F238E27FC236}">
              <a16:creationId xmlns:a16="http://schemas.microsoft.com/office/drawing/2014/main" id="{7FC9EC82-2A3B-4EFB-B2FF-C1CC2C0F8AA7}"/>
            </a:ext>
          </a:extLst>
        </xdr:cNvPr>
        <xdr:cNvSpPr/>
      </xdr:nvSpPr>
      <xdr:spPr>
        <a:xfrm>
          <a:off x="1079500" y="633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7B47C73A-361E-4F86-8E0B-A5035191E254}"/>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BBF291CF-6802-4347-B9F0-B8532B4D4C3F}"/>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486258A-DE2D-44F8-98AD-87344C8AFD6A}"/>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EE5F3F9-B2EA-4A7B-BB55-154258CA2E93}"/>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A9E26D57-C81C-49B4-B3EC-C0FE0F912447}"/>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88900</xdr:rowOff>
    </xdr:from>
    <xdr:to>
      <xdr:col>24</xdr:col>
      <xdr:colOff>114300</xdr:colOff>
      <xdr:row>38</xdr:row>
      <xdr:rowOff>19050</xdr:rowOff>
    </xdr:to>
    <xdr:sp macro="" textlink="">
      <xdr:nvSpPr>
        <xdr:cNvPr id="72" name="楕円 71">
          <a:extLst>
            <a:ext uri="{FF2B5EF4-FFF2-40B4-BE49-F238E27FC236}">
              <a16:creationId xmlns:a16="http://schemas.microsoft.com/office/drawing/2014/main" id="{BC851F43-861F-4BC0-90FB-52AC531B0A27}"/>
            </a:ext>
          </a:extLst>
        </xdr:cNvPr>
        <xdr:cNvSpPr/>
      </xdr:nvSpPr>
      <xdr:spPr>
        <a:xfrm>
          <a:off x="4584700" y="643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67327</xdr:rowOff>
    </xdr:from>
    <xdr:ext cx="405111" cy="259045"/>
    <xdr:sp macro="" textlink="">
      <xdr:nvSpPr>
        <xdr:cNvPr id="73" name="【図書館】&#10;有形固定資産減価償却率該当値テキスト">
          <a:extLst>
            <a:ext uri="{FF2B5EF4-FFF2-40B4-BE49-F238E27FC236}">
              <a16:creationId xmlns:a16="http://schemas.microsoft.com/office/drawing/2014/main" id="{599E60B2-B97F-4EE6-A877-6875B490112C}"/>
            </a:ext>
          </a:extLst>
        </xdr:cNvPr>
        <xdr:cNvSpPr txBox="1"/>
      </xdr:nvSpPr>
      <xdr:spPr>
        <a:xfrm>
          <a:off x="4673600" y="6410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63500</xdr:rowOff>
    </xdr:from>
    <xdr:to>
      <xdr:col>20</xdr:col>
      <xdr:colOff>38100</xdr:colOff>
      <xdr:row>37</xdr:row>
      <xdr:rowOff>165100</xdr:rowOff>
    </xdr:to>
    <xdr:sp macro="" textlink="">
      <xdr:nvSpPr>
        <xdr:cNvPr id="74" name="楕円 73">
          <a:extLst>
            <a:ext uri="{FF2B5EF4-FFF2-40B4-BE49-F238E27FC236}">
              <a16:creationId xmlns:a16="http://schemas.microsoft.com/office/drawing/2014/main" id="{661291B5-87E5-4BC2-934F-8EF27DBCBD87}"/>
            </a:ext>
          </a:extLst>
        </xdr:cNvPr>
        <xdr:cNvSpPr/>
      </xdr:nvSpPr>
      <xdr:spPr>
        <a:xfrm>
          <a:off x="3746500" y="640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114300</xdr:rowOff>
    </xdr:from>
    <xdr:to>
      <xdr:col>24</xdr:col>
      <xdr:colOff>63500</xdr:colOff>
      <xdr:row>37</xdr:row>
      <xdr:rowOff>139700</xdr:rowOff>
    </xdr:to>
    <xdr:cxnSp macro="">
      <xdr:nvCxnSpPr>
        <xdr:cNvPr id="75" name="直線コネクタ 74">
          <a:extLst>
            <a:ext uri="{FF2B5EF4-FFF2-40B4-BE49-F238E27FC236}">
              <a16:creationId xmlns:a16="http://schemas.microsoft.com/office/drawing/2014/main" id="{AF2D68BA-A0BF-409E-9ADA-E5B350CA2EF4}"/>
            </a:ext>
          </a:extLst>
        </xdr:cNvPr>
        <xdr:cNvCxnSpPr/>
      </xdr:nvCxnSpPr>
      <xdr:spPr>
        <a:xfrm>
          <a:off x="3797300" y="645795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39370</xdr:rowOff>
    </xdr:from>
    <xdr:to>
      <xdr:col>15</xdr:col>
      <xdr:colOff>101600</xdr:colOff>
      <xdr:row>37</xdr:row>
      <xdr:rowOff>140970</xdr:rowOff>
    </xdr:to>
    <xdr:sp macro="" textlink="">
      <xdr:nvSpPr>
        <xdr:cNvPr id="76" name="楕円 75">
          <a:extLst>
            <a:ext uri="{FF2B5EF4-FFF2-40B4-BE49-F238E27FC236}">
              <a16:creationId xmlns:a16="http://schemas.microsoft.com/office/drawing/2014/main" id="{2660A233-075D-4F0D-8941-BDEBB8CA46BF}"/>
            </a:ext>
          </a:extLst>
        </xdr:cNvPr>
        <xdr:cNvSpPr/>
      </xdr:nvSpPr>
      <xdr:spPr>
        <a:xfrm>
          <a:off x="2857500" y="638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90170</xdr:rowOff>
    </xdr:from>
    <xdr:to>
      <xdr:col>19</xdr:col>
      <xdr:colOff>177800</xdr:colOff>
      <xdr:row>37</xdr:row>
      <xdr:rowOff>114300</xdr:rowOff>
    </xdr:to>
    <xdr:cxnSp macro="">
      <xdr:nvCxnSpPr>
        <xdr:cNvPr id="77" name="直線コネクタ 76">
          <a:extLst>
            <a:ext uri="{FF2B5EF4-FFF2-40B4-BE49-F238E27FC236}">
              <a16:creationId xmlns:a16="http://schemas.microsoft.com/office/drawing/2014/main" id="{01533AB2-480D-4BEF-9FB3-61EFE24332FA}"/>
            </a:ext>
          </a:extLst>
        </xdr:cNvPr>
        <xdr:cNvCxnSpPr/>
      </xdr:nvCxnSpPr>
      <xdr:spPr>
        <a:xfrm>
          <a:off x="2908300" y="643382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13970</xdr:rowOff>
    </xdr:from>
    <xdr:to>
      <xdr:col>10</xdr:col>
      <xdr:colOff>165100</xdr:colOff>
      <xdr:row>37</xdr:row>
      <xdr:rowOff>115570</xdr:rowOff>
    </xdr:to>
    <xdr:sp macro="" textlink="">
      <xdr:nvSpPr>
        <xdr:cNvPr id="78" name="楕円 77">
          <a:extLst>
            <a:ext uri="{FF2B5EF4-FFF2-40B4-BE49-F238E27FC236}">
              <a16:creationId xmlns:a16="http://schemas.microsoft.com/office/drawing/2014/main" id="{3B0EEC49-6DF9-42E4-98B2-AC3E36B75433}"/>
            </a:ext>
          </a:extLst>
        </xdr:cNvPr>
        <xdr:cNvSpPr/>
      </xdr:nvSpPr>
      <xdr:spPr>
        <a:xfrm>
          <a:off x="1968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64770</xdr:rowOff>
    </xdr:from>
    <xdr:to>
      <xdr:col>15</xdr:col>
      <xdr:colOff>50800</xdr:colOff>
      <xdr:row>37</xdr:row>
      <xdr:rowOff>90170</xdr:rowOff>
    </xdr:to>
    <xdr:cxnSp macro="">
      <xdr:nvCxnSpPr>
        <xdr:cNvPr id="79" name="直線コネクタ 78">
          <a:extLst>
            <a:ext uri="{FF2B5EF4-FFF2-40B4-BE49-F238E27FC236}">
              <a16:creationId xmlns:a16="http://schemas.microsoft.com/office/drawing/2014/main" id="{D26EC25B-6A80-4C0B-BEDE-3216FF9D9F1F}"/>
            </a:ext>
          </a:extLst>
        </xdr:cNvPr>
        <xdr:cNvCxnSpPr/>
      </xdr:nvCxnSpPr>
      <xdr:spPr>
        <a:xfrm>
          <a:off x="2019300" y="640842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160020</xdr:rowOff>
    </xdr:from>
    <xdr:to>
      <xdr:col>6</xdr:col>
      <xdr:colOff>38100</xdr:colOff>
      <xdr:row>37</xdr:row>
      <xdr:rowOff>90170</xdr:rowOff>
    </xdr:to>
    <xdr:sp macro="" textlink="">
      <xdr:nvSpPr>
        <xdr:cNvPr id="80" name="楕円 79">
          <a:extLst>
            <a:ext uri="{FF2B5EF4-FFF2-40B4-BE49-F238E27FC236}">
              <a16:creationId xmlns:a16="http://schemas.microsoft.com/office/drawing/2014/main" id="{A3C4F03B-0B6A-4DF1-AA58-10BA54B23F02}"/>
            </a:ext>
          </a:extLst>
        </xdr:cNvPr>
        <xdr:cNvSpPr/>
      </xdr:nvSpPr>
      <xdr:spPr>
        <a:xfrm>
          <a:off x="10795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39370</xdr:rowOff>
    </xdr:from>
    <xdr:to>
      <xdr:col>10</xdr:col>
      <xdr:colOff>114300</xdr:colOff>
      <xdr:row>37</xdr:row>
      <xdr:rowOff>64770</xdr:rowOff>
    </xdr:to>
    <xdr:cxnSp macro="">
      <xdr:nvCxnSpPr>
        <xdr:cNvPr id="81" name="直線コネクタ 80">
          <a:extLst>
            <a:ext uri="{FF2B5EF4-FFF2-40B4-BE49-F238E27FC236}">
              <a16:creationId xmlns:a16="http://schemas.microsoft.com/office/drawing/2014/main" id="{ADD1FA50-59A2-492D-932D-4129429A6220}"/>
            </a:ext>
          </a:extLst>
        </xdr:cNvPr>
        <xdr:cNvCxnSpPr/>
      </xdr:nvCxnSpPr>
      <xdr:spPr>
        <a:xfrm>
          <a:off x="1130300" y="638302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45737</xdr:rowOff>
    </xdr:from>
    <xdr:ext cx="405111" cy="259045"/>
    <xdr:sp macro="" textlink="">
      <xdr:nvSpPr>
        <xdr:cNvPr id="82" name="n_1aveValue【図書館】&#10;有形固定資産減価償却率">
          <a:extLst>
            <a:ext uri="{FF2B5EF4-FFF2-40B4-BE49-F238E27FC236}">
              <a16:creationId xmlns:a16="http://schemas.microsoft.com/office/drawing/2014/main" id="{98729273-EA50-4D0C-86A1-F18DEB062EA5}"/>
            </a:ext>
          </a:extLst>
        </xdr:cNvPr>
        <xdr:cNvSpPr txBox="1"/>
      </xdr:nvSpPr>
      <xdr:spPr>
        <a:xfrm>
          <a:off x="3582044" y="6046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57167</xdr:rowOff>
    </xdr:from>
    <xdr:ext cx="405111" cy="259045"/>
    <xdr:sp macro="" textlink="">
      <xdr:nvSpPr>
        <xdr:cNvPr id="83" name="n_2aveValue【図書館】&#10;有形固定資産減価償却率">
          <a:extLst>
            <a:ext uri="{FF2B5EF4-FFF2-40B4-BE49-F238E27FC236}">
              <a16:creationId xmlns:a16="http://schemas.microsoft.com/office/drawing/2014/main" id="{7EDCAFF6-7DFE-48F5-8223-8EF231704082}"/>
            </a:ext>
          </a:extLst>
        </xdr:cNvPr>
        <xdr:cNvSpPr txBox="1"/>
      </xdr:nvSpPr>
      <xdr:spPr>
        <a:xfrm>
          <a:off x="2705744" y="6057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91457</xdr:rowOff>
    </xdr:from>
    <xdr:ext cx="405111" cy="259045"/>
    <xdr:sp macro="" textlink="">
      <xdr:nvSpPr>
        <xdr:cNvPr id="84" name="n_3aveValue【図書館】&#10;有形固定資産減価償却率">
          <a:extLst>
            <a:ext uri="{FF2B5EF4-FFF2-40B4-BE49-F238E27FC236}">
              <a16:creationId xmlns:a16="http://schemas.microsoft.com/office/drawing/2014/main" id="{F8BEDE23-C878-498B-81A7-E849CA1E9D6D}"/>
            </a:ext>
          </a:extLst>
        </xdr:cNvPr>
        <xdr:cNvSpPr txBox="1"/>
      </xdr:nvSpPr>
      <xdr:spPr>
        <a:xfrm>
          <a:off x="1816744" y="6092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82567</xdr:rowOff>
    </xdr:from>
    <xdr:ext cx="405111" cy="259045"/>
    <xdr:sp macro="" textlink="">
      <xdr:nvSpPr>
        <xdr:cNvPr id="85" name="n_4aveValue【図書館】&#10;有形固定資産減価償却率">
          <a:extLst>
            <a:ext uri="{FF2B5EF4-FFF2-40B4-BE49-F238E27FC236}">
              <a16:creationId xmlns:a16="http://schemas.microsoft.com/office/drawing/2014/main" id="{F61ADDDF-4586-482A-9AB2-457C20EF04D8}"/>
            </a:ext>
          </a:extLst>
        </xdr:cNvPr>
        <xdr:cNvSpPr txBox="1"/>
      </xdr:nvSpPr>
      <xdr:spPr>
        <a:xfrm>
          <a:off x="927744" y="6426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156227</xdr:rowOff>
    </xdr:from>
    <xdr:ext cx="405111" cy="259045"/>
    <xdr:sp macro="" textlink="">
      <xdr:nvSpPr>
        <xdr:cNvPr id="86" name="n_1mainValue【図書館】&#10;有形固定資産減価償却率">
          <a:extLst>
            <a:ext uri="{FF2B5EF4-FFF2-40B4-BE49-F238E27FC236}">
              <a16:creationId xmlns:a16="http://schemas.microsoft.com/office/drawing/2014/main" id="{79EA18AA-534C-4799-887A-241AAC464059}"/>
            </a:ext>
          </a:extLst>
        </xdr:cNvPr>
        <xdr:cNvSpPr txBox="1"/>
      </xdr:nvSpPr>
      <xdr:spPr>
        <a:xfrm>
          <a:off x="3582044" y="649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132097</xdr:rowOff>
    </xdr:from>
    <xdr:ext cx="405111" cy="259045"/>
    <xdr:sp macro="" textlink="">
      <xdr:nvSpPr>
        <xdr:cNvPr id="87" name="n_2mainValue【図書館】&#10;有形固定資産減価償却率">
          <a:extLst>
            <a:ext uri="{FF2B5EF4-FFF2-40B4-BE49-F238E27FC236}">
              <a16:creationId xmlns:a16="http://schemas.microsoft.com/office/drawing/2014/main" id="{9CDAC77E-4B9D-41CE-800B-3DC5C179F049}"/>
            </a:ext>
          </a:extLst>
        </xdr:cNvPr>
        <xdr:cNvSpPr txBox="1"/>
      </xdr:nvSpPr>
      <xdr:spPr>
        <a:xfrm>
          <a:off x="2705744" y="647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106697</xdr:rowOff>
    </xdr:from>
    <xdr:ext cx="405111" cy="259045"/>
    <xdr:sp macro="" textlink="">
      <xdr:nvSpPr>
        <xdr:cNvPr id="88" name="n_3mainValue【図書館】&#10;有形固定資産減価償却率">
          <a:extLst>
            <a:ext uri="{FF2B5EF4-FFF2-40B4-BE49-F238E27FC236}">
              <a16:creationId xmlns:a16="http://schemas.microsoft.com/office/drawing/2014/main" id="{94FA86EA-FFF3-44DF-BA03-BFFA644CA069}"/>
            </a:ext>
          </a:extLst>
        </xdr:cNvPr>
        <xdr:cNvSpPr txBox="1"/>
      </xdr:nvSpPr>
      <xdr:spPr>
        <a:xfrm>
          <a:off x="1816744" y="645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106697</xdr:rowOff>
    </xdr:from>
    <xdr:ext cx="405111" cy="259045"/>
    <xdr:sp macro="" textlink="">
      <xdr:nvSpPr>
        <xdr:cNvPr id="89" name="n_4mainValue【図書館】&#10;有形固定資産減価償却率">
          <a:extLst>
            <a:ext uri="{FF2B5EF4-FFF2-40B4-BE49-F238E27FC236}">
              <a16:creationId xmlns:a16="http://schemas.microsoft.com/office/drawing/2014/main" id="{7AA462F1-6E98-4371-AA66-35848CA777CB}"/>
            </a:ext>
          </a:extLst>
        </xdr:cNvPr>
        <xdr:cNvSpPr txBox="1"/>
      </xdr:nvSpPr>
      <xdr:spPr>
        <a:xfrm>
          <a:off x="927744" y="6107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a:extLst>
            <a:ext uri="{FF2B5EF4-FFF2-40B4-BE49-F238E27FC236}">
              <a16:creationId xmlns:a16="http://schemas.microsoft.com/office/drawing/2014/main" id="{8C37CA0C-A5A4-45AB-A944-5C957A0DC4C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a:extLst>
            <a:ext uri="{FF2B5EF4-FFF2-40B4-BE49-F238E27FC236}">
              <a16:creationId xmlns:a16="http://schemas.microsoft.com/office/drawing/2014/main" id="{E499E0EC-55F6-42F5-8B81-959BB122372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a:extLst>
            <a:ext uri="{FF2B5EF4-FFF2-40B4-BE49-F238E27FC236}">
              <a16:creationId xmlns:a16="http://schemas.microsoft.com/office/drawing/2014/main" id="{E132DC8F-99D6-4E07-8A17-E079F8A3F66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a:extLst>
            <a:ext uri="{FF2B5EF4-FFF2-40B4-BE49-F238E27FC236}">
              <a16:creationId xmlns:a16="http://schemas.microsoft.com/office/drawing/2014/main" id="{E4D62203-22B8-4A3E-816C-6739D0BB050F}"/>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a:extLst>
            <a:ext uri="{FF2B5EF4-FFF2-40B4-BE49-F238E27FC236}">
              <a16:creationId xmlns:a16="http://schemas.microsoft.com/office/drawing/2014/main" id="{BE8351BC-AF35-4A4D-B844-2BD012857E05}"/>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a:extLst>
            <a:ext uri="{FF2B5EF4-FFF2-40B4-BE49-F238E27FC236}">
              <a16:creationId xmlns:a16="http://schemas.microsoft.com/office/drawing/2014/main" id="{E5D793D4-F1CB-41C0-80B8-9B63CE7F2D2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a:extLst>
            <a:ext uri="{FF2B5EF4-FFF2-40B4-BE49-F238E27FC236}">
              <a16:creationId xmlns:a16="http://schemas.microsoft.com/office/drawing/2014/main" id="{ED98A8A8-E17B-48B6-AD55-3B012D7C34C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a:extLst>
            <a:ext uri="{FF2B5EF4-FFF2-40B4-BE49-F238E27FC236}">
              <a16:creationId xmlns:a16="http://schemas.microsoft.com/office/drawing/2014/main" id="{A6F7364E-46AD-4DD8-B868-0B42CE890704}"/>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a:extLst>
            <a:ext uri="{FF2B5EF4-FFF2-40B4-BE49-F238E27FC236}">
              <a16:creationId xmlns:a16="http://schemas.microsoft.com/office/drawing/2014/main" id="{487E0995-B6F6-49AF-B993-BC6A59FC7E02}"/>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a:extLst>
            <a:ext uri="{FF2B5EF4-FFF2-40B4-BE49-F238E27FC236}">
              <a16:creationId xmlns:a16="http://schemas.microsoft.com/office/drawing/2014/main" id="{C937F661-81F6-423A-9E0E-0D9CA2135B2D}"/>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0" name="直線コネクタ 99">
          <a:extLst>
            <a:ext uri="{FF2B5EF4-FFF2-40B4-BE49-F238E27FC236}">
              <a16:creationId xmlns:a16="http://schemas.microsoft.com/office/drawing/2014/main" id="{081AE5B4-D9D4-484B-9CC4-E4C870FED88B}"/>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1" name="テキスト ボックス 100">
          <a:extLst>
            <a:ext uri="{FF2B5EF4-FFF2-40B4-BE49-F238E27FC236}">
              <a16:creationId xmlns:a16="http://schemas.microsoft.com/office/drawing/2014/main" id="{DCDA9669-1FCD-4328-81B6-DA12100E435A}"/>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2" name="直線コネクタ 101">
          <a:extLst>
            <a:ext uri="{FF2B5EF4-FFF2-40B4-BE49-F238E27FC236}">
              <a16:creationId xmlns:a16="http://schemas.microsoft.com/office/drawing/2014/main" id="{F4DD73EA-013A-4DDC-840D-ECDD43348EC2}"/>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3" name="テキスト ボックス 102">
          <a:extLst>
            <a:ext uri="{FF2B5EF4-FFF2-40B4-BE49-F238E27FC236}">
              <a16:creationId xmlns:a16="http://schemas.microsoft.com/office/drawing/2014/main" id="{56E39272-3189-48F8-B935-3B09A88F4C13}"/>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4" name="直線コネクタ 103">
          <a:extLst>
            <a:ext uri="{FF2B5EF4-FFF2-40B4-BE49-F238E27FC236}">
              <a16:creationId xmlns:a16="http://schemas.microsoft.com/office/drawing/2014/main" id="{CDC4FBF0-0628-4F70-998F-CEC414C13355}"/>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5" name="テキスト ボックス 104">
          <a:extLst>
            <a:ext uri="{FF2B5EF4-FFF2-40B4-BE49-F238E27FC236}">
              <a16:creationId xmlns:a16="http://schemas.microsoft.com/office/drawing/2014/main" id="{A0555745-B529-4D24-BCED-481878E9BEFC}"/>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6" name="直線コネクタ 105">
          <a:extLst>
            <a:ext uri="{FF2B5EF4-FFF2-40B4-BE49-F238E27FC236}">
              <a16:creationId xmlns:a16="http://schemas.microsoft.com/office/drawing/2014/main" id="{2B3D3D4C-5898-49E3-8DA1-955A0CBFC667}"/>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7" name="テキスト ボックス 106">
          <a:extLst>
            <a:ext uri="{FF2B5EF4-FFF2-40B4-BE49-F238E27FC236}">
              <a16:creationId xmlns:a16="http://schemas.microsoft.com/office/drawing/2014/main" id="{DABA83EB-82FB-43B7-9CE0-CF91BF7B2589}"/>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8" name="直線コネクタ 107">
          <a:extLst>
            <a:ext uri="{FF2B5EF4-FFF2-40B4-BE49-F238E27FC236}">
              <a16:creationId xmlns:a16="http://schemas.microsoft.com/office/drawing/2014/main" id="{96550B67-E1F7-4023-9E2F-C0393472ED23}"/>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9" name="テキスト ボックス 108">
          <a:extLst>
            <a:ext uri="{FF2B5EF4-FFF2-40B4-BE49-F238E27FC236}">
              <a16:creationId xmlns:a16="http://schemas.microsoft.com/office/drawing/2014/main" id="{3BBB54EA-81BB-44F4-89F4-0C2D99576E4D}"/>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0" name="直線コネクタ 109">
          <a:extLst>
            <a:ext uri="{FF2B5EF4-FFF2-40B4-BE49-F238E27FC236}">
              <a16:creationId xmlns:a16="http://schemas.microsoft.com/office/drawing/2014/main" id="{438DED8B-5A01-47D3-9A6D-56A632E35104}"/>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1" name="テキスト ボックス 110">
          <a:extLst>
            <a:ext uri="{FF2B5EF4-FFF2-40B4-BE49-F238E27FC236}">
              <a16:creationId xmlns:a16="http://schemas.microsoft.com/office/drawing/2014/main" id="{458BCD65-1CA0-4E98-9475-0D66CB74790F}"/>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97882E06-C8DA-4EBC-BB96-B1FD9C64E86D}"/>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0549305B-F112-458B-9567-71DF01C6D70C}"/>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A097C61E-0E57-407F-9053-7F0AB501BF42}"/>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48986</xdr:rowOff>
    </xdr:from>
    <xdr:to>
      <xdr:col>54</xdr:col>
      <xdr:colOff>189865</xdr:colOff>
      <xdr:row>41</xdr:row>
      <xdr:rowOff>166007</xdr:rowOff>
    </xdr:to>
    <xdr:cxnSp macro="">
      <xdr:nvCxnSpPr>
        <xdr:cNvPr id="115" name="直線コネクタ 114">
          <a:extLst>
            <a:ext uri="{FF2B5EF4-FFF2-40B4-BE49-F238E27FC236}">
              <a16:creationId xmlns:a16="http://schemas.microsoft.com/office/drawing/2014/main" id="{17B629D0-EE28-418A-890C-108A04EF90EF}"/>
            </a:ext>
          </a:extLst>
        </xdr:cNvPr>
        <xdr:cNvCxnSpPr/>
      </xdr:nvCxnSpPr>
      <xdr:spPr>
        <a:xfrm flipV="1">
          <a:off x="10476865" y="5878286"/>
          <a:ext cx="0" cy="1317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169834</xdr:rowOff>
    </xdr:from>
    <xdr:ext cx="469744" cy="259045"/>
    <xdr:sp macro="" textlink="">
      <xdr:nvSpPr>
        <xdr:cNvPr id="116" name="【図書館】&#10;一人当たり面積最小値テキスト">
          <a:extLst>
            <a:ext uri="{FF2B5EF4-FFF2-40B4-BE49-F238E27FC236}">
              <a16:creationId xmlns:a16="http://schemas.microsoft.com/office/drawing/2014/main" id="{0F2C95BA-CC52-4583-8BB4-D7B6C090D43A}"/>
            </a:ext>
          </a:extLst>
        </xdr:cNvPr>
        <xdr:cNvSpPr txBox="1"/>
      </xdr:nvSpPr>
      <xdr:spPr>
        <a:xfrm>
          <a:off x="10515600" y="719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166007</xdr:rowOff>
    </xdr:from>
    <xdr:to>
      <xdr:col>55</xdr:col>
      <xdr:colOff>88900</xdr:colOff>
      <xdr:row>41</xdr:row>
      <xdr:rowOff>166007</xdr:rowOff>
    </xdr:to>
    <xdr:cxnSp macro="">
      <xdr:nvCxnSpPr>
        <xdr:cNvPr id="117" name="直線コネクタ 116">
          <a:extLst>
            <a:ext uri="{FF2B5EF4-FFF2-40B4-BE49-F238E27FC236}">
              <a16:creationId xmlns:a16="http://schemas.microsoft.com/office/drawing/2014/main" id="{A37EB72E-3AF4-44A0-80C3-570D59CB124B}"/>
            </a:ext>
          </a:extLst>
        </xdr:cNvPr>
        <xdr:cNvCxnSpPr/>
      </xdr:nvCxnSpPr>
      <xdr:spPr>
        <a:xfrm>
          <a:off x="10388600" y="719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167113</xdr:rowOff>
    </xdr:from>
    <xdr:ext cx="469744" cy="259045"/>
    <xdr:sp macro="" textlink="">
      <xdr:nvSpPr>
        <xdr:cNvPr id="118" name="【図書館】&#10;一人当たり面積最大値テキスト">
          <a:extLst>
            <a:ext uri="{FF2B5EF4-FFF2-40B4-BE49-F238E27FC236}">
              <a16:creationId xmlns:a16="http://schemas.microsoft.com/office/drawing/2014/main" id="{48F66D13-6249-46B6-81C6-58D1B983555B}"/>
            </a:ext>
          </a:extLst>
        </xdr:cNvPr>
        <xdr:cNvSpPr txBox="1"/>
      </xdr:nvSpPr>
      <xdr:spPr>
        <a:xfrm>
          <a:off x="10515600" y="565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48986</xdr:rowOff>
    </xdr:from>
    <xdr:to>
      <xdr:col>55</xdr:col>
      <xdr:colOff>88900</xdr:colOff>
      <xdr:row>34</xdr:row>
      <xdr:rowOff>48986</xdr:rowOff>
    </xdr:to>
    <xdr:cxnSp macro="">
      <xdr:nvCxnSpPr>
        <xdr:cNvPr id="119" name="直線コネクタ 118">
          <a:extLst>
            <a:ext uri="{FF2B5EF4-FFF2-40B4-BE49-F238E27FC236}">
              <a16:creationId xmlns:a16="http://schemas.microsoft.com/office/drawing/2014/main" id="{9F16AC91-BD01-43CE-A39A-6ADF15573463}"/>
            </a:ext>
          </a:extLst>
        </xdr:cNvPr>
        <xdr:cNvCxnSpPr/>
      </xdr:nvCxnSpPr>
      <xdr:spPr>
        <a:xfrm>
          <a:off x="10388600" y="5878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110870</xdr:rowOff>
    </xdr:from>
    <xdr:ext cx="469744" cy="259045"/>
    <xdr:sp macro="" textlink="">
      <xdr:nvSpPr>
        <xdr:cNvPr id="120" name="【図書館】&#10;一人当たり面積平均値テキスト">
          <a:extLst>
            <a:ext uri="{FF2B5EF4-FFF2-40B4-BE49-F238E27FC236}">
              <a16:creationId xmlns:a16="http://schemas.microsoft.com/office/drawing/2014/main" id="{386CE360-2656-4E00-934A-A7BF11D1D03E}"/>
            </a:ext>
          </a:extLst>
        </xdr:cNvPr>
        <xdr:cNvSpPr txBox="1"/>
      </xdr:nvSpPr>
      <xdr:spPr>
        <a:xfrm>
          <a:off x="10515600" y="66259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87993</xdr:rowOff>
    </xdr:from>
    <xdr:to>
      <xdr:col>55</xdr:col>
      <xdr:colOff>50800</xdr:colOff>
      <xdr:row>40</xdr:row>
      <xdr:rowOff>18143</xdr:rowOff>
    </xdr:to>
    <xdr:sp macro="" textlink="">
      <xdr:nvSpPr>
        <xdr:cNvPr id="121" name="フローチャート: 判断 120">
          <a:extLst>
            <a:ext uri="{FF2B5EF4-FFF2-40B4-BE49-F238E27FC236}">
              <a16:creationId xmlns:a16="http://schemas.microsoft.com/office/drawing/2014/main" id="{A50AA6E5-27BA-4F73-8BA5-83ACC4BCFFA7}"/>
            </a:ext>
          </a:extLst>
        </xdr:cNvPr>
        <xdr:cNvSpPr/>
      </xdr:nvSpPr>
      <xdr:spPr>
        <a:xfrm>
          <a:off x="10426700" y="677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87993</xdr:rowOff>
    </xdr:from>
    <xdr:to>
      <xdr:col>50</xdr:col>
      <xdr:colOff>165100</xdr:colOff>
      <xdr:row>40</xdr:row>
      <xdr:rowOff>18143</xdr:rowOff>
    </xdr:to>
    <xdr:sp macro="" textlink="">
      <xdr:nvSpPr>
        <xdr:cNvPr id="122" name="フローチャート: 判断 121">
          <a:extLst>
            <a:ext uri="{FF2B5EF4-FFF2-40B4-BE49-F238E27FC236}">
              <a16:creationId xmlns:a16="http://schemas.microsoft.com/office/drawing/2014/main" id="{8BA27169-9E80-472C-8C32-4F3FB82B49D3}"/>
            </a:ext>
          </a:extLst>
        </xdr:cNvPr>
        <xdr:cNvSpPr/>
      </xdr:nvSpPr>
      <xdr:spPr>
        <a:xfrm>
          <a:off x="9588500" y="677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120650</xdr:rowOff>
    </xdr:from>
    <xdr:to>
      <xdr:col>46</xdr:col>
      <xdr:colOff>38100</xdr:colOff>
      <xdr:row>40</xdr:row>
      <xdr:rowOff>50800</xdr:rowOff>
    </xdr:to>
    <xdr:sp macro="" textlink="">
      <xdr:nvSpPr>
        <xdr:cNvPr id="123" name="フローチャート: 判断 122">
          <a:extLst>
            <a:ext uri="{FF2B5EF4-FFF2-40B4-BE49-F238E27FC236}">
              <a16:creationId xmlns:a16="http://schemas.microsoft.com/office/drawing/2014/main" id="{B6D8C3ED-DA97-4BB0-9DA0-21C6FC412EB5}"/>
            </a:ext>
          </a:extLst>
        </xdr:cNvPr>
        <xdr:cNvSpPr/>
      </xdr:nvSpPr>
      <xdr:spPr>
        <a:xfrm>
          <a:off x="8699500" y="68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131535</xdr:rowOff>
    </xdr:from>
    <xdr:to>
      <xdr:col>41</xdr:col>
      <xdr:colOff>101600</xdr:colOff>
      <xdr:row>40</xdr:row>
      <xdr:rowOff>61685</xdr:rowOff>
    </xdr:to>
    <xdr:sp macro="" textlink="">
      <xdr:nvSpPr>
        <xdr:cNvPr id="124" name="フローチャート: 判断 123">
          <a:extLst>
            <a:ext uri="{FF2B5EF4-FFF2-40B4-BE49-F238E27FC236}">
              <a16:creationId xmlns:a16="http://schemas.microsoft.com/office/drawing/2014/main" id="{45CE213B-3BB8-4ADF-838D-F2466612EDDA}"/>
            </a:ext>
          </a:extLst>
        </xdr:cNvPr>
        <xdr:cNvSpPr/>
      </xdr:nvSpPr>
      <xdr:spPr>
        <a:xfrm>
          <a:off x="7810500" y="681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142422</xdr:rowOff>
    </xdr:from>
    <xdr:to>
      <xdr:col>36</xdr:col>
      <xdr:colOff>165100</xdr:colOff>
      <xdr:row>40</xdr:row>
      <xdr:rowOff>72572</xdr:rowOff>
    </xdr:to>
    <xdr:sp macro="" textlink="">
      <xdr:nvSpPr>
        <xdr:cNvPr id="125" name="フローチャート: 判断 124">
          <a:extLst>
            <a:ext uri="{FF2B5EF4-FFF2-40B4-BE49-F238E27FC236}">
              <a16:creationId xmlns:a16="http://schemas.microsoft.com/office/drawing/2014/main" id="{37167D3A-C695-44FB-93D9-39FA7C13F5A2}"/>
            </a:ext>
          </a:extLst>
        </xdr:cNvPr>
        <xdr:cNvSpPr/>
      </xdr:nvSpPr>
      <xdr:spPr>
        <a:xfrm>
          <a:off x="6921500" y="6828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D3F7CD2D-6860-4ED2-9DB2-8DB1A3A0A748}"/>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E96F1B80-B1D7-48AA-B0B3-4C48F406566B}"/>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42E4481D-2792-4FEB-A4E4-A8B324FF3511}"/>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43C910AD-8F0E-4220-9832-3214EEE3FA3D}"/>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170EAE00-5D7E-4E6A-AF00-0736181F52CF}"/>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98878</xdr:rowOff>
    </xdr:from>
    <xdr:to>
      <xdr:col>55</xdr:col>
      <xdr:colOff>50800</xdr:colOff>
      <xdr:row>40</xdr:row>
      <xdr:rowOff>29028</xdr:rowOff>
    </xdr:to>
    <xdr:sp macro="" textlink="">
      <xdr:nvSpPr>
        <xdr:cNvPr id="131" name="楕円 130">
          <a:extLst>
            <a:ext uri="{FF2B5EF4-FFF2-40B4-BE49-F238E27FC236}">
              <a16:creationId xmlns:a16="http://schemas.microsoft.com/office/drawing/2014/main" id="{3DA0E116-71D4-4834-951E-10E3F9D67795}"/>
            </a:ext>
          </a:extLst>
        </xdr:cNvPr>
        <xdr:cNvSpPr/>
      </xdr:nvSpPr>
      <xdr:spPr>
        <a:xfrm>
          <a:off x="10426700" y="678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77305</xdr:rowOff>
    </xdr:from>
    <xdr:ext cx="469744" cy="259045"/>
    <xdr:sp macro="" textlink="">
      <xdr:nvSpPr>
        <xdr:cNvPr id="132" name="【図書館】&#10;一人当たり面積該当値テキスト">
          <a:extLst>
            <a:ext uri="{FF2B5EF4-FFF2-40B4-BE49-F238E27FC236}">
              <a16:creationId xmlns:a16="http://schemas.microsoft.com/office/drawing/2014/main" id="{E0E83681-ACCF-4F8E-99F9-76C37159287F}"/>
            </a:ext>
          </a:extLst>
        </xdr:cNvPr>
        <xdr:cNvSpPr txBox="1"/>
      </xdr:nvSpPr>
      <xdr:spPr>
        <a:xfrm>
          <a:off x="10515600" y="676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109765</xdr:rowOff>
    </xdr:from>
    <xdr:to>
      <xdr:col>50</xdr:col>
      <xdr:colOff>165100</xdr:colOff>
      <xdr:row>40</xdr:row>
      <xdr:rowOff>39915</xdr:rowOff>
    </xdr:to>
    <xdr:sp macro="" textlink="">
      <xdr:nvSpPr>
        <xdr:cNvPr id="133" name="楕円 132">
          <a:extLst>
            <a:ext uri="{FF2B5EF4-FFF2-40B4-BE49-F238E27FC236}">
              <a16:creationId xmlns:a16="http://schemas.microsoft.com/office/drawing/2014/main" id="{CD8C46B1-5E41-48DB-81C3-621DD558AED8}"/>
            </a:ext>
          </a:extLst>
        </xdr:cNvPr>
        <xdr:cNvSpPr/>
      </xdr:nvSpPr>
      <xdr:spPr>
        <a:xfrm>
          <a:off x="95885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149678</xdr:rowOff>
    </xdr:from>
    <xdr:to>
      <xdr:col>55</xdr:col>
      <xdr:colOff>0</xdr:colOff>
      <xdr:row>39</xdr:row>
      <xdr:rowOff>160565</xdr:rowOff>
    </xdr:to>
    <xdr:cxnSp macro="">
      <xdr:nvCxnSpPr>
        <xdr:cNvPr id="134" name="直線コネクタ 133">
          <a:extLst>
            <a:ext uri="{FF2B5EF4-FFF2-40B4-BE49-F238E27FC236}">
              <a16:creationId xmlns:a16="http://schemas.microsoft.com/office/drawing/2014/main" id="{70EE185A-C42F-45A0-9E04-C498B1C8E7F2}"/>
            </a:ext>
          </a:extLst>
        </xdr:cNvPr>
        <xdr:cNvCxnSpPr/>
      </xdr:nvCxnSpPr>
      <xdr:spPr>
        <a:xfrm flipV="1">
          <a:off x="9639300" y="6836228"/>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109765</xdr:rowOff>
    </xdr:from>
    <xdr:to>
      <xdr:col>46</xdr:col>
      <xdr:colOff>38100</xdr:colOff>
      <xdr:row>40</xdr:row>
      <xdr:rowOff>39915</xdr:rowOff>
    </xdr:to>
    <xdr:sp macro="" textlink="">
      <xdr:nvSpPr>
        <xdr:cNvPr id="135" name="楕円 134">
          <a:extLst>
            <a:ext uri="{FF2B5EF4-FFF2-40B4-BE49-F238E27FC236}">
              <a16:creationId xmlns:a16="http://schemas.microsoft.com/office/drawing/2014/main" id="{BFCD3C38-C101-47FC-98E6-0DE92BA1872B}"/>
            </a:ext>
          </a:extLst>
        </xdr:cNvPr>
        <xdr:cNvSpPr/>
      </xdr:nvSpPr>
      <xdr:spPr>
        <a:xfrm>
          <a:off x="86995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160565</xdr:rowOff>
    </xdr:from>
    <xdr:to>
      <xdr:col>50</xdr:col>
      <xdr:colOff>114300</xdr:colOff>
      <xdr:row>39</xdr:row>
      <xdr:rowOff>160565</xdr:rowOff>
    </xdr:to>
    <xdr:cxnSp macro="">
      <xdr:nvCxnSpPr>
        <xdr:cNvPr id="136" name="直線コネクタ 135">
          <a:extLst>
            <a:ext uri="{FF2B5EF4-FFF2-40B4-BE49-F238E27FC236}">
              <a16:creationId xmlns:a16="http://schemas.microsoft.com/office/drawing/2014/main" id="{556E1780-851A-4A08-88EC-68C8295CC5DF}"/>
            </a:ext>
          </a:extLst>
        </xdr:cNvPr>
        <xdr:cNvCxnSpPr/>
      </xdr:nvCxnSpPr>
      <xdr:spPr>
        <a:xfrm>
          <a:off x="8750300" y="68471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120650</xdr:rowOff>
    </xdr:from>
    <xdr:to>
      <xdr:col>41</xdr:col>
      <xdr:colOff>101600</xdr:colOff>
      <xdr:row>40</xdr:row>
      <xdr:rowOff>50800</xdr:rowOff>
    </xdr:to>
    <xdr:sp macro="" textlink="">
      <xdr:nvSpPr>
        <xdr:cNvPr id="137" name="楕円 136">
          <a:extLst>
            <a:ext uri="{FF2B5EF4-FFF2-40B4-BE49-F238E27FC236}">
              <a16:creationId xmlns:a16="http://schemas.microsoft.com/office/drawing/2014/main" id="{A959E1B5-B3C9-49A7-A140-E8B3DD567AAC}"/>
            </a:ext>
          </a:extLst>
        </xdr:cNvPr>
        <xdr:cNvSpPr/>
      </xdr:nvSpPr>
      <xdr:spPr>
        <a:xfrm>
          <a:off x="78105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160565</xdr:rowOff>
    </xdr:from>
    <xdr:to>
      <xdr:col>45</xdr:col>
      <xdr:colOff>177800</xdr:colOff>
      <xdr:row>40</xdr:row>
      <xdr:rowOff>0</xdr:rowOff>
    </xdr:to>
    <xdr:cxnSp macro="">
      <xdr:nvCxnSpPr>
        <xdr:cNvPr id="138" name="直線コネクタ 137">
          <a:extLst>
            <a:ext uri="{FF2B5EF4-FFF2-40B4-BE49-F238E27FC236}">
              <a16:creationId xmlns:a16="http://schemas.microsoft.com/office/drawing/2014/main" id="{F31860A2-5F19-4998-BD45-E6F0216D0150}"/>
            </a:ext>
          </a:extLst>
        </xdr:cNvPr>
        <xdr:cNvCxnSpPr/>
      </xdr:nvCxnSpPr>
      <xdr:spPr>
        <a:xfrm flipV="1">
          <a:off x="7861300" y="68471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120650</xdr:rowOff>
    </xdr:from>
    <xdr:to>
      <xdr:col>36</xdr:col>
      <xdr:colOff>165100</xdr:colOff>
      <xdr:row>40</xdr:row>
      <xdr:rowOff>50800</xdr:rowOff>
    </xdr:to>
    <xdr:sp macro="" textlink="">
      <xdr:nvSpPr>
        <xdr:cNvPr id="139" name="楕円 138">
          <a:extLst>
            <a:ext uri="{FF2B5EF4-FFF2-40B4-BE49-F238E27FC236}">
              <a16:creationId xmlns:a16="http://schemas.microsoft.com/office/drawing/2014/main" id="{2A6C65B7-E161-4A39-94F2-F40C776C442D}"/>
            </a:ext>
          </a:extLst>
        </xdr:cNvPr>
        <xdr:cNvSpPr/>
      </xdr:nvSpPr>
      <xdr:spPr>
        <a:xfrm>
          <a:off x="69215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0</xdr:rowOff>
    </xdr:from>
    <xdr:to>
      <xdr:col>41</xdr:col>
      <xdr:colOff>50800</xdr:colOff>
      <xdr:row>40</xdr:row>
      <xdr:rowOff>0</xdr:rowOff>
    </xdr:to>
    <xdr:cxnSp macro="">
      <xdr:nvCxnSpPr>
        <xdr:cNvPr id="140" name="直線コネクタ 139">
          <a:extLst>
            <a:ext uri="{FF2B5EF4-FFF2-40B4-BE49-F238E27FC236}">
              <a16:creationId xmlns:a16="http://schemas.microsoft.com/office/drawing/2014/main" id="{163EBDC8-00BB-4C3A-8BD0-658C6C15386A}"/>
            </a:ext>
          </a:extLst>
        </xdr:cNvPr>
        <xdr:cNvCxnSpPr/>
      </xdr:nvCxnSpPr>
      <xdr:spPr>
        <a:xfrm>
          <a:off x="6972300" y="685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34670</xdr:rowOff>
    </xdr:from>
    <xdr:ext cx="469744" cy="259045"/>
    <xdr:sp macro="" textlink="">
      <xdr:nvSpPr>
        <xdr:cNvPr id="141" name="n_1aveValue【図書館】&#10;一人当たり面積">
          <a:extLst>
            <a:ext uri="{FF2B5EF4-FFF2-40B4-BE49-F238E27FC236}">
              <a16:creationId xmlns:a16="http://schemas.microsoft.com/office/drawing/2014/main" id="{05FF3A14-F6AC-461E-A975-84BA110872B4}"/>
            </a:ext>
          </a:extLst>
        </xdr:cNvPr>
        <xdr:cNvSpPr txBox="1"/>
      </xdr:nvSpPr>
      <xdr:spPr>
        <a:xfrm>
          <a:off x="9391727" y="654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41927</xdr:rowOff>
    </xdr:from>
    <xdr:ext cx="469744" cy="259045"/>
    <xdr:sp macro="" textlink="">
      <xdr:nvSpPr>
        <xdr:cNvPr id="142" name="n_2aveValue【図書館】&#10;一人当たり面積">
          <a:extLst>
            <a:ext uri="{FF2B5EF4-FFF2-40B4-BE49-F238E27FC236}">
              <a16:creationId xmlns:a16="http://schemas.microsoft.com/office/drawing/2014/main" id="{FB296274-56BC-4BDD-82A4-71B617145EA2}"/>
            </a:ext>
          </a:extLst>
        </xdr:cNvPr>
        <xdr:cNvSpPr txBox="1"/>
      </xdr:nvSpPr>
      <xdr:spPr>
        <a:xfrm>
          <a:off x="8515427" y="689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52812</xdr:rowOff>
    </xdr:from>
    <xdr:ext cx="469744" cy="259045"/>
    <xdr:sp macro="" textlink="">
      <xdr:nvSpPr>
        <xdr:cNvPr id="143" name="n_3aveValue【図書館】&#10;一人当たり面積">
          <a:extLst>
            <a:ext uri="{FF2B5EF4-FFF2-40B4-BE49-F238E27FC236}">
              <a16:creationId xmlns:a16="http://schemas.microsoft.com/office/drawing/2014/main" id="{AE7B8556-DFF0-44E6-8C18-C69B0D51A8DB}"/>
            </a:ext>
          </a:extLst>
        </xdr:cNvPr>
        <xdr:cNvSpPr txBox="1"/>
      </xdr:nvSpPr>
      <xdr:spPr>
        <a:xfrm>
          <a:off x="7626427" y="6910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63699</xdr:rowOff>
    </xdr:from>
    <xdr:ext cx="469744" cy="259045"/>
    <xdr:sp macro="" textlink="">
      <xdr:nvSpPr>
        <xdr:cNvPr id="144" name="n_4aveValue【図書館】&#10;一人当たり面積">
          <a:extLst>
            <a:ext uri="{FF2B5EF4-FFF2-40B4-BE49-F238E27FC236}">
              <a16:creationId xmlns:a16="http://schemas.microsoft.com/office/drawing/2014/main" id="{3E5A907D-55CE-48CC-9276-DB6B752A21A1}"/>
            </a:ext>
          </a:extLst>
        </xdr:cNvPr>
        <xdr:cNvSpPr txBox="1"/>
      </xdr:nvSpPr>
      <xdr:spPr>
        <a:xfrm>
          <a:off x="6737427" y="6921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31042</xdr:rowOff>
    </xdr:from>
    <xdr:ext cx="469744" cy="259045"/>
    <xdr:sp macro="" textlink="">
      <xdr:nvSpPr>
        <xdr:cNvPr id="145" name="n_1mainValue【図書館】&#10;一人当たり面積">
          <a:extLst>
            <a:ext uri="{FF2B5EF4-FFF2-40B4-BE49-F238E27FC236}">
              <a16:creationId xmlns:a16="http://schemas.microsoft.com/office/drawing/2014/main" id="{FDFC84AB-1206-402C-8811-450C5E9B23CE}"/>
            </a:ext>
          </a:extLst>
        </xdr:cNvPr>
        <xdr:cNvSpPr txBox="1"/>
      </xdr:nvSpPr>
      <xdr:spPr>
        <a:xfrm>
          <a:off x="9391727" y="6889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56442</xdr:rowOff>
    </xdr:from>
    <xdr:ext cx="469744" cy="259045"/>
    <xdr:sp macro="" textlink="">
      <xdr:nvSpPr>
        <xdr:cNvPr id="146" name="n_2mainValue【図書館】&#10;一人当たり面積">
          <a:extLst>
            <a:ext uri="{FF2B5EF4-FFF2-40B4-BE49-F238E27FC236}">
              <a16:creationId xmlns:a16="http://schemas.microsoft.com/office/drawing/2014/main" id="{92E62B2D-7391-4698-B865-B92877D93D48}"/>
            </a:ext>
          </a:extLst>
        </xdr:cNvPr>
        <xdr:cNvSpPr txBox="1"/>
      </xdr:nvSpPr>
      <xdr:spPr>
        <a:xfrm>
          <a:off x="8515427" y="6571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67327</xdr:rowOff>
    </xdr:from>
    <xdr:ext cx="469744" cy="259045"/>
    <xdr:sp macro="" textlink="">
      <xdr:nvSpPr>
        <xdr:cNvPr id="147" name="n_3mainValue【図書館】&#10;一人当たり面積">
          <a:extLst>
            <a:ext uri="{FF2B5EF4-FFF2-40B4-BE49-F238E27FC236}">
              <a16:creationId xmlns:a16="http://schemas.microsoft.com/office/drawing/2014/main" id="{40FDE61D-943E-45B6-ABA6-23F78E1B2858}"/>
            </a:ext>
          </a:extLst>
        </xdr:cNvPr>
        <xdr:cNvSpPr txBox="1"/>
      </xdr:nvSpPr>
      <xdr:spPr>
        <a:xfrm>
          <a:off x="7626427" y="658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67327</xdr:rowOff>
    </xdr:from>
    <xdr:ext cx="469744" cy="259045"/>
    <xdr:sp macro="" textlink="">
      <xdr:nvSpPr>
        <xdr:cNvPr id="148" name="n_4mainValue【図書館】&#10;一人当たり面積">
          <a:extLst>
            <a:ext uri="{FF2B5EF4-FFF2-40B4-BE49-F238E27FC236}">
              <a16:creationId xmlns:a16="http://schemas.microsoft.com/office/drawing/2014/main" id="{04399498-125E-4C3A-A6F8-0439F4EB2F50}"/>
            </a:ext>
          </a:extLst>
        </xdr:cNvPr>
        <xdr:cNvSpPr txBox="1"/>
      </xdr:nvSpPr>
      <xdr:spPr>
        <a:xfrm>
          <a:off x="6737427" y="658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C3604C64-A6B3-41A8-BD22-41DDC55757E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7DD5346C-9E50-4EC3-9443-87C617A125F9}"/>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C5B26E19-B8DA-4B25-B7E3-9F93C9D1829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77168431-A09B-41AE-A22D-E7C4CF36AA3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31D5E500-CD21-47AC-8DC2-7907DCF7B35F}"/>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235E4978-12D8-4AB4-BE6E-DB6D3DE5967D}"/>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A7E1631D-459D-41E6-AAF7-CFFD610F344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4BE004AC-BA32-4E23-A053-EE85AF756CA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A4A39915-15C7-4DCB-AEAC-E585FF200C92}"/>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60EAB644-C11F-425B-BF03-6B6BC0EAB76A}"/>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19A24DF6-F70D-4166-B5A1-31E227DE9028}"/>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901C2B62-BBAC-4CB4-8003-CFC0D610EA27}"/>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a:extLst>
            <a:ext uri="{FF2B5EF4-FFF2-40B4-BE49-F238E27FC236}">
              <a16:creationId xmlns:a16="http://schemas.microsoft.com/office/drawing/2014/main" id="{CF726691-09CD-40D0-B5E3-72F67D9490B3}"/>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50E76DF2-0B7A-4B9C-9F02-FE4560A57509}"/>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E23F8FA0-04B7-4434-99DA-D4086EA0C168}"/>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D1B79B4B-96FA-400A-B576-C43DBA69DEA2}"/>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CFA14FF1-21C7-48DE-B681-5D7E73C37B5B}"/>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9C8196A6-B26D-4855-87F9-4B5DA084870C}"/>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83ACD96B-660E-4AB5-AFA3-B52C6BDB5573}"/>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848055F5-B115-4216-96EA-3166E80208CD}"/>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C8F11050-543F-488D-9656-0BC8EA379092}"/>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50BE3C2B-0D38-4071-B1D9-BCE1DE1828B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id="{658BC08D-A0DF-4A28-B334-9A2B561B635B}"/>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F566AECC-4594-4EE3-8BD3-5ADC033644E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158115</xdr:rowOff>
    </xdr:from>
    <xdr:to>
      <xdr:col>24</xdr:col>
      <xdr:colOff>62865</xdr:colOff>
      <xdr:row>63</xdr:row>
      <xdr:rowOff>34290</xdr:rowOff>
    </xdr:to>
    <xdr:cxnSp macro="">
      <xdr:nvCxnSpPr>
        <xdr:cNvPr id="173" name="直線コネクタ 172">
          <a:extLst>
            <a:ext uri="{FF2B5EF4-FFF2-40B4-BE49-F238E27FC236}">
              <a16:creationId xmlns:a16="http://schemas.microsoft.com/office/drawing/2014/main" id="{97DE6D2B-369A-4167-98C7-0AF7EB5D1608}"/>
            </a:ext>
          </a:extLst>
        </xdr:cNvPr>
        <xdr:cNvCxnSpPr/>
      </xdr:nvCxnSpPr>
      <xdr:spPr>
        <a:xfrm flipV="1">
          <a:off x="4634865" y="9759315"/>
          <a:ext cx="0" cy="107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38117</xdr:rowOff>
    </xdr:from>
    <xdr:ext cx="405111" cy="259045"/>
    <xdr:sp macro="" textlink="">
      <xdr:nvSpPr>
        <xdr:cNvPr id="174" name="【体育館・プール】&#10;有形固定資産減価償却率最小値テキスト">
          <a:extLst>
            <a:ext uri="{FF2B5EF4-FFF2-40B4-BE49-F238E27FC236}">
              <a16:creationId xmlns:a16="http://schemas.microsoft.com/office/drawing/2014/main" id="{DB1039F0-0E48-4F1A-82F0-70AEA21CDB98}"/>
            </a:ext>
          </a:extLst>
        </xdr:cNvPr>
        <xdr:cNvSpPr txBox="1"/>
      </xdr:nvSpPr>
      <xdr:spPr>
        <a:xfrm>
          <a:off x="4673600"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34290</xdr:rowOff>
    </xdr:from>
    <xdr:to>
      <xdr:col>24</xdr:col>
      <xdr:colOff>152400</xdr:colOff>
      <xdr:row>63</xdr:row>
      <xdr:rowOff>34290</xdr:rowOff>
    </xdr:to>
    <xdr:cxnSp macro="">
      <xdr:nvCxnSpPr>
        <xdr:cNvPr id="175" name="直線コネクタ 174">
          <a:extLst>
            <a:ext uri="{FF2B5EF4-FFF2-40B4-BE49-F238E27FC236}">
              <a16:creationId xmlns:a16="http://schemas.microsoft.com/office/drawing/2014/main" id="{02E9BAF1-E5E3-4C15-947B-4469E325D303}"/>
            </a:ext>
          </a:extLst>
        </xdr:cNvPr>
        <xdr:cNvCxnSpPr/>
      </xdr:nvCxnSpPr>
      <xdr:spPr>
        <a:xfrm>
          <a:off x="4546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104792</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0AA0F2BA-5807-4D24-8AD8-65B7442082B5}"/>
            </a:ext>
          </a:extLst>
        </xdr:cNvPr>
        <xdr:cNvSpPr txBox="1"/>
      </xdr:nvSpPr>
      <xdr:spPr>
        <a:xfrm>
          <a:off x="4673600" y="953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158115</xdr:rowOff>
    </xdr:from>
    <xdr:to>
      <xdr:col>24</xdr:col>
      <xdr:colOff>152400</xdr:colOff>
      <xdr:row>56</xdr:row>
      <xdr:rowOff>158115</xdr:rowOff>
    </xdr:to>
    <xdr:cxnSp macro="">
      <xdr:nvCxnSpPr>
        <xdr:cNvPr id="177" name="直線コネクタ 176">
          <a:extLst>
            <a:ext uri="{FF2B5EF4-FFF2-40B4-BE49-F238E27FC236}">
              <a16:creationId xmlns:a16="http://schemas.microsoft.com/office/drawing/2014/main" id="{283A9B0C-7B3B-4BE6-A8AF-F95D33EFB9C0}"/>
            </a:ext>
          </a:extLst>
        </xdr:cNvPr>
        <xdr:cNvCxnSpPr/>
      </xdr:nvCxnSpPr>
      <xdr:spPr>
        <a:xfrm>
          <a:off x="4546600" y="975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61612</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96E03EB7-6596-4F55-B06E-731B56D49775}"/>
            </a:ext>
          </a:extLst>
        </xdr:cNvPr>
        <xdr:cNvSpPr txBox="1"/>
      </xdr:nvSpPr>
      <xdr:spPr>
        <a:xfrm>
          <a:off x="4673600" y="101771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38735</xdr:rowOff>
    </xdr:from>
    <xdr:to>
      <xdr:col>24</xdr:col>
      <xdr:colOff>114300</xdr:colOff>
      <xdr:row>60</xdr:row>
      <xdr:rowOff>140335</xdr:rowOff>
    </xdr:to>
    <xdr:sp macro="" textlink="">
      <xdr:nvSpPr>
        <xdr:cNvPr id="179" name="フローチャート: 判断 178">
          <a:extLst>
            <a:ext uri="{FF2B5EF4-FFF2-40B4-BE49-F238E27FC236}">
              <a16:creationId xmlns:a16="http://schemas.microsoft.com/office/drawing/2014/main" id="{D76DBCDF-CB30-4903-AB9E-58F00A92F069}"/>
            </a:ext>
          </a:extLst>
        </xdr:cNvPr>
        <xdr:cNvSpPr/>
      </xdr:nvSpPr>
      <xdr:spPr>
        <a:xfrm>
          <a:off x="45847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8255</xdr:rowOff>
    </xdr:from>
    <xdr:to>
      <xdr:col>20</xdr:col>
      <xdr:colOff>38100</xdr:colOff>
      <xdr:row>60</xdr:row>
      <xdr:rowOff>109855</xdr:rowOff>
    </xdr:to>
    <xdr:sp macro="" textlink="">
      <xdr:nvSpPr>
        <xdr:cNvPr id="180" name="フローチャート: 判断 179">
          <a:extLst>
            <a:ext uri="{FF2B5EF4-FFF2-40B4-BE49-F238E27FC236}">
              <a16:creationId xmlns:a16="http://schemas.microsoft.com/office/drawing/2014/main" id="{DC3CD673-2DCB-4C6C-BA42-28C67575C7D0}"/>
            </a:ext>
          </a:extLst>
        </xdr:cNvPr>
        <xdr:cNvSpPr/>
      </xdr:nvSpPr>
      <xdr:spPr>
        <a:xfrm>
          <a:off x="3746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139700</xdr:rowOff>
    </xdr:from>
    <xdr:to>
      <xdr:col>15</xdr:col>
      <xdr:colOff>101600</xdr:colOff>
      <xdr:row>60</xdr:row>
      <xdr:rowOff>69850</xdr:rowOff>
    </xdr:to>
    <xdr:sp macro="" textlink="">
      <xdr:nvSpPr>
        <xdr:cNvPr id="181" name="フローチャート: 判断 180">
          <a:extLst>
            <a:ext uri="{FF2B5EF4-FFF2-40B4-BE49-F238E27FC236}">
              <a16:creationId xmlns:a16="http://schemas.microsoft.com/office/drawing/2014/main" id="{8775AF8D-A6B3-41EC-B4A6-E12AADF422B5}"/>
            </a:ext>
          </a:extLst>
        </xdr:cNvPr>
        <xdr:cNvSpPr/>
      </xdr:nvSpPr>
      <xdr:spPr>
        <a:xfrm>
          <a:off x="2857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120650</xdr:rowOff>
    </xdr:from>
    <xdr:to>
      <xdr:col>10</xdr:col>
      <xdr:colOff>165100</xdr:colOff>
      <xdr:row>60</xdr:row>
      <xdr:rowOff>50800</xdr:rowOff>
    </xdr:to>
    <xdr:sp macro="" textlink="">
      <xdr:nvSpPr>
        <xdr:cNvPr id="182" name="フローチャート: 判断 181">
          <a:extLst>
            <a:ext uri="{FF2B5EF4-FFF2-40B4-BE49-F238E27FC236}">
              <a16:creationId xmlns:a16="http://schemas.microsoft.com/office/drawing/2014/main" id="{F69F416A-0B49-462F-99A2-739DF2C9C9BD}"/>
            </a:ext>
          </a:extLst>
        </xdr:cNvPr>
        <xdr:cNvSpPr/>
      </xdr:nvSpPr>
      <xdr:spPr>
        <a:xfrm>
          <a:off x="1968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111125</xdr:rowOff>
    </xdr:from>
    <xdr:to>
      <xdr:col>6</xdr:col>
      <xdr:colOff>38100</xdr:colOff>
      <xdr:row>60</xdr:row>
      <xdr:rowOff>41275</xdr:rowOff>
    </xdr:to>
    <xdr:sp macro="" textlink="">
      <xdr:nvSpPr>
        <xdr:cNvPr id="183" name="フローチャート: 判断 182">
          <a:extLst>
            <a:ext uri="{FF2B5EF4-FFF2-40B4-BE49-F238E27FC236}">
              <a16:creationId xmlns:a16="http://schemas.microsoft.com/office/drawing/2014/main" id="{9D1118E6-7E96-4087-865C-C8076243D3C9}"/>
            </a:ext>
          </a:extLst>
        </xdr:cNvPr>
        <xdr:cNvSpPr/>
      </xdr:nvSpPr>
      <xdr:spPr>
        <a:xfrm>
          <a:off x="1079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A6850C23-EEB6-43E6-BFF0-563BAC11A5D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9CD82F35-6B4F-4E21-AB7B-90FF0A01729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950C6FF4-4DB5-45BE-BB1D-1A154E54982F}"/>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F92DAF44-4CB5-497A-89DA-CBAA37622E99}"/>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5730CDE0-3827-4074-81A1-8A6C5C660AA1}"/>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101600</xdr:rowOff>
    </xdr:from>
    <xdr:to>
      <xdr:col>24</xdr:col>
      <xdr:colOff>114300</xdr:colOff>
      <xdr:row>61</xdr:row>
      <xdr:rowOff>31750</xdr:rowOff>
    </xdr:to>
    <xdr:sp macro="" textlink="">
      <xdr:nvSpPr>
        <xdr:cNvPr id="189" name="楕円 188">
          <a:extLst>
            <a:ext uri="{FF2B5EF4-FFF2-40B4-BE49-F238E27FC236}">
              <a16:creationId xmlns:a16="http://schemas.microsoft.com/office/drawing/2014/main" id="{3F214CE5-474E-4305-B919-2BD46519DBBE}"/>
            </a:ext>
          </a:extLst>
        </xdr:cNvPr>
        <xdr:cNvSpPr/>
      </xdr:nvSpPr>
      <xdr:spPr>
        <a:xfrm>
          <a:off x="45847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80027</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6090F926-03D3-4E46-87A0-3265A849B150}"/>
            </a:ext>
          </a:extLst>
        </xdr:cNvPr>
        <xdr:cNvSpPr txBox="1"/>
      </xdr:nvSpPr>
      <xdr:spPr>
        <a:xfrm>
          <a:off x="4673600"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55880</xdr:rowOff>
    </xdr:from>
    <xdr:to>
      <xdr:col>20</xdr:col>
      <xdr:colOff>38100</xdr:colOff>
      <xdr:row>60</xdr:row>
      <xdr:rowOff>157480</xdr:rowOff>
    </xdr:to>
    <xdr:sp macro="" textlink="">
      <xdr:nvSpPr>
        <xdr:cNvPr id="191" name="楕円 190">
          <a:extLst>
            <a:ext uri="{FF2B5EF4-FFF2-40B4-BE49-F238E27FC236}">
              <a16:creationId xmlns:a16="http://schemas.microsoft.com/office/drawing/2014/main" id="{D04B9A28-405E-4E9E-9E13-C26701CE0C59}"/>
            </a:ext>
          </a:extLst>
        </xdr:cNvPr>
        <xdr:cNvSpPr/>
      </xdr:nvSpPr>
      <xdr:spPr>
        <a:xfrm>
          <a:off x="3746500" y="1034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106680</xdr:rowOff>
    </xdr:from>
    <xdr:to>
      <xdr:col>24</xdr:col>
      <xdr:colOff>63500</xdr:colOff>
      <xdr:row>60</xdr:row>
      <xdr:rowOff>152400</xdr:rowOff>
    </xdr:to>
    <xdr:cxnSp macro="">
      <xdr:nvCxnSpPr>
        <xdr:cNvPr id="192" name="直線コネクタ 191">
          <a:extLst>
            <a:ext uri="{FF2B5EF4-FFF2-40B4-BE49-F238E27FC236}">
              <a16:creationId xmlns:a16="http://schemas.microsoft.com/office/drawing/2014/main" id="{D3DCBCA0-9F42-4C72-A388-886AF0CEB76F}"/>
            </a:ext>
          </a:extLst>
        </xdr:cNvPr>
        <xdr:cNvCxnSpPr/>
      </xdr:nvCxnSpPr>
      <xdr:spPr>
        <a:xfrm>
          <a:off x="3797300" y="103936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15875</xdr:rowOff>
    </xdr:from>
    <xdr:to>
      <xdr:col>15</xdr:col>
      <xdr:colOff>101600</xdr:colOff>
      <xdr:row>60</xdr:row>
      <xdr:rowOff>117475</xdr:rowOff>
    </xdr:to>
    <xdr:sp macro="" textlink="">
      <xdr:nvSpPr>
        <xdr:cNvPr id="193" name="楕円 192">
          <a:extLst>
            <a:ext uri="{FF2B5EF4-FFF2-40B4-BE49-F238E27FC236}">
              <a16:creationId xmlns:a16="http://schemas.microsoft.com/office/drawing/2014/main" id="{7E13707D-89C4-4142-8B51-3D5A9584A983}"/>
            </a:ext>
          </a:extLst>
        </xdr:cNvPr>
        <xdr:cNvSpPr/>
      </xdr:nvSpPr>
      <xdr:spPr>
        <a:xfrm>
          <a:off x="2857500" y="1030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66675</xdr:rowOff>
    </xdr:from>
    <xdr:to>
      <xdr:col>19</xdr:col>
      <xdr:colOff>177800</xdr:colOff>
      <xdr:row>60</xdr:row>
      <xdr:rowOff>106680</xdr:rowOff>
    </xdr:to>
    <xdr:cxnSp macro="">
      <xdr:nvCxnSpPr>
        <xdr:cNvPr id="194" name="直線コネクタ 193">
          <a:extLst>
            <a:ext uri="{FF2B5EF4-FFF2-40B4-BE49-F238E27FC236}">
              <a16:creationId xmlns:a16="http://schemas.microsoft.com/office/drawing/2014/main" id="{09879347-4C10-4CC4-B246-073AA74D9E73}"/>
            </a:ext>
          </a:extLst>
        </xdr:cNvPr>
        <xdr:cNvCxnSpPr/>
      </xdr:nvCxnSpPr>
      <xdr:spPr>
        <a:xfrm>
          <a:off x="2908300" y="1035367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141605</xdr:rowOff>
    </xdr:from>
    <xdr:to>
      <xdr:col>10</xdr:col>
      <xdr:colOff>165100</xdr:colOff>
      <xdr:row>60</xdr:row>
      <xdr:rowOff>71755</xdr:rowOff>
    </xdr:to>
    <xdr:sp macro="" textlink="">
      <xdr:nvSpPr>
        <xdr:cNvPr id="195" name="楕円 194">
          <a:extLst>
            <a:ext uri="{FF2B5EF4-FFF2-40B4-BE49-F238E27FC236}">
              <a16:creationId xmlns:a16="http://schemas.microsoft.com/office/drawing/2014/main" id="{184E7EBA-8126-4D18-9974-92D636C1AFC6}"/>
            </a:ext>
          </a:extLst>
        </xdr:cNvPr>
        <xdr:cNvSpPr/>
      </xdr:nvSpPr>
      <xdr:spPr>
        <a:xfrm>
          <a:off x="1968500" y="1025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20955</xdr:rowOff>
    </xdr:from>
    <xdr:to>
      <xdr:col>15</xdr:col>
      <xdr:colOff>50800</xdr:colOff>
      <xdr:row>60</xdr:row>
      <xdr:rowOff>66675</xdr:rowOff>
    </xdr:to>
    <xdr:cxnSp macro="">
      <xdr:nvCxnSpPr>
        <xdr:cNvPr id="196" name="直線コネクタ 195">
          <a:extLst>
            <a:ext uri="{FF2B5EF4-FFF2-40B4-BE49-F238E27FC236}">
              <a16:creationId xmlns:a16="http://schemas.microsoft.com/office/drawing/2014/main" id="{568B2BFD-38A0-4938-A43C-CA71BDC8EEB3}"/>
            </a:ext>
          </a:extLst>
        </xdr:cNvPr>
        <xdr:cNvCxnSpPr/>
      </xdr:nvCxnSpPr>
      <xdr:spPr>
        <a:xfrm>
          <a:off x="2019300" y="1030795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97790</xdr:rowOff>
    </xdr:from>
    <xdr:to>
      <xdr:col>6</xdr:col>
      <xdr:colOff>38100</xdr:colOff>
      <xdr:row>60</xdr:row>
      <xdr:rowOff>27940</xdr:rowOff>
    </xdr:to>
    <xdr:sp macro="" textlink="">
      <xdr:nvSpPr>
        <xdr:cNvPr id="197" name="楕円 196">
          <a:extLst>
            <a:ext uri="{FF2B5EF4-FFF2-40B4-BE49-F238E27FC236}">
              <a16:creationId xmlns:a16="http://schemas.microsoft.com/office/drawing/2014/main" id="{85AB176B-1FDD-4BBC-AF92-40647CE32092}"/>
            </a:ext>
          </a:extLst>
        </xdr:cNvPr>
        <xdr:cNvSpPr/>
      </xdr:nvSpPr>
      <xdr:spPr>
        <a:xfrm>
          <a:off x="1079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148590</xdr:rowOff>
    </xdr:from>
    <xdr:to>
      <xdr:col>10</xdr:col>
      <xdr:colOff>114300</xdr:colOff>
      <xdr:row>60</xdr:row>
      <xdr:rowOff>20955</xdr:rowOff>
    </xdr:to>
    <xdr:cxnSp macro="">
      <xdr:nvCxnSpPr>
        <xdr:cNvPr id="198" name="直線コネクタ 197">
          <a:extLst>
            <a:ext uri="{FF2B5EF4-FFF2-40B4-BE49-F238E27FC236}">
              <a16:creationId xmlns:a16="http://schemas.microsoft.com/office/drawing/2014/main" id="{830A2E56-E559-4DAC-BF6A-522330CD8179}"/>
            </a:ext>
          </a:extLst>
        </xdr:cNvPr>
        <xdr:cNvCxnSpPr/>
      </xdr:nvCxnSpPr>
      <xdr:spPr>
        <a:xfrm>
          <a:off x="1130300" y="1026414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126382</xdr:rowOff>
    </xdr:from>
    <xdr:ext cx="405111" cy="259045"/>
    <xdr:sp macro="" textlink="">
      <xdr:nvSpPr>
        <xdr:cNvPr id="199" name="n_1aveValue【体育館・プール】&#10;有形固定資産減価償却率">
          <a:extLst>
            <a:ext uri="{FF2B5EF4-FFF2-40B4-BE49-F238E27FC236}">
              <a16:creationId xmlns:a16="http://schemas.microsoft.com/office/drawing/2014/main" id="{AF807915-D40B-4338-8D0A-8784881E3BE0}"/>
            </a:ext>
          </a:extLst>
        </xdr:cNvPr>
        <xdr:cNvSpPr txBox="1"/>
      </xdr:nvSpPr>
      <xdr:spPr>
        <a:xfrm>
          <a:off x="35820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86377</xdr:rowOff>
    </xdr:from>
    <xdr:ext cx="405111" cy="259045"/>
    <xdr:sp macro="" textlink="">
      <xdr:nvSpPr>
        <xdr:cNvPr id="200" name="n_2aveValue【体育館・プール】&#10;有形固定資産減価償却率">
          <a:extLst>
            <a:ext uri="{FF2B5EF4-FFF2-40B4-BE49-F238E27FC236}">
              <a16:creationId xmlns:a16="http://schemas.microsoft.com/office/drawing/2014/main" id="{C57459B6-5A41-4B9C-A2F4-3AEC6EC95298}"/>
            </a:ext>
          </a:extLst>
        </xdr:cNvPr>
        <xdr:cNvSpPr txBox="1"/>
      </xdr:nvSpPr>
      <xdr:spPr>
        <a:xfrm>
          <a:off x="27057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67327</xdr:rowOff>
    </xdr:from>
    <xdr:ext cx="405111" cy="259045"/>
    <xdr:sp macro="" textlink="">
      <xdr:nvSpPr>
        <xdr:cNvPr id="201" name="n_3aveValue【体育館・プール】&#10;有形固定資産減価償却率">
          <a:extLst>
            <a:ext uri="{FF2B5EF4-FFF2-40B4-BE49-F238E27FC236}">
              <a16:creationId xmlns:a16="http://schemas.microsoft.com/office/drawing/2014/main" id="{8E795091-6DAC-4B2B-8497-1942DD908E29}"/>
            </a:ext>
          </a:extLst>
        </xdr:cNvPr>
        <xdr:cNvSpPr txBox="1"/>
      </xdr:nvSpPr>
      <xdr:spPr>
        <a:xfrm>
          <a:off x="1816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32402</xdr:rowOff>
    </xdr:from>
    <xdr:ext cx="405111" cy="259045"/>
    <xdr:sp macro="" textlink="">
      <xdr:nvSpPr>
        <xdr:cNvPr id="202" name="n_4aveValue【体育館・プール】&#10;有形固定資産減価償却率">
          <a:extLst>
            <a:ext uri="{FF2B5EF4-FFF2-40B4-BE49-F238E27FC236}">
              <a16:creationId xmlns:a16="http://schemas.microsoft.com/office/drawing/2014/main" id="{B6EF027E-D7C1-4E64-855E-7AA153B09220}"/>
            </a:ext>
          </a:extLst>
        </xdr:cNvPr>
        <xdr:cNvSpPr txBox="1"/>
      </xdr:nvSpPr>
      <xdr:spPr>
        <a:xfrm>
          <a:off x="927744" y="1031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148607</xdr:rowOff>
    </xdr:from>
    <xdr:ext cx="405111" cy="259045"/>
    <xdr:sp macro="" textlink="">
      <xdr:nvSpPr>
        <xdr:cNvPr id="203" name="n_1mainValue【体育館・プール】&#10;有形固定資産減価償却率">
          <a:extLst>
            <a:ext uri="{FF2B5EF4-FFF2-40B4-BE49-F238E27FC236}">
              <a16:creationId xmlns:a16="http://schemas.microsoft.com/office/drawing/2014/main" id="{120B4516-C151-4905-96C0-AB470808FEB6}"/>
            </a:ext>
          </a:extLst>
        </xdr:cNvPr>
        <xdr:cNvSpPr txBox="1"/>
      </xdr:nvSpPr>
      <xdr:spPr>
        <a:xfrm>
          <a:off x="3582044" y="1043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108602</xdr:rowOff>
    </xdr:from>
    <xdr:ext cx="405111" cy="259045"/>
    <xdr:sp macro="" textlink="">
      <xdr:nvSpPr>
        <xdr:cNvPr id="204" name="n_2mainValue【体育館・プール】&#10;有形固定資産減価償却率">
          <a:extLst>
            <a:ext uri="{FF2B5EF4-FFF2-40B4-BE49-F238E27FC236}">
              <a16:creationId xmlns:a16="http://schemas.microsoft.com/office/drawing/2014/main" id="{BCD34181-4E90-438E-B4D0-E625FECEF525}"/>
            </a:ext>
          </a:extLst>
        </xdr:cNvPr>
        <xdr:cNvSpPr txBox="1"/>
      </xdr:nvSpPr>
      <xdr:spPr>
        <a:xfrm>
          <a:off x="2705744" y="1039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62882</xdr:rowOff>
    </xdr:from>
    <xdr:ext cx="405111" cy="259045"/>
    <xdr:sp macro="" textlink="">
      <xdr:nvSpPr>
        <xdr:cNvPr id="205" name="n_3mainValue【体育館・プール】&#10;有形固定資産減価償却率">
          <a:extLst>
            <a:ext uri="{FF2B5EF4-FFF2-40B4-BE49-F238E27FC236}">
              <a16:creationId xmlns:a16="http://schemas.microsoft.com/office/drawing/2014/main" id="{F7A20F0A-C32E-43A7-8F8E-254ACD36543D}"/>
            </a:ext>
          </a:extLst>
        </xdr:cNvPr>
        <xdr:cNvSpPr txBox="1"/>
      </xdr:nvSpPr>
      <xdr:spPr>
        <a:xfrm>
          <a:off x="1816744" y="1034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44467</xdr:rowOff>
    </xdr:from>
    <xdr:ext cx="405111" cy="259045"/>
    <xdr:sp macro="" textlink="">
      <xdr:nvSpPr>
        <xdr:cNvPr id="206" name="n_4mainValue【体育館・プール】&#10;有形固定資産減価償却率">
          <a:extLst>
            <a:ext uri="{FF2B5EF4-FFF2-40B4-BE49-F238E27FC236}">
              <a16:creationId xmlns:a16="http://schemas.microsoft.com/office/drawing/2014/main" id="{A65A3C32-EAEF-43B5-A220-B25E3C3E3D21}"/>
            </a:ext>
          </a:extLst>
        </xdr:cNvPr>
        <xdr:cNvSpPr txBox="1"/>
      </xdr:nvSpPr>
      <xdr:spPr>
        <a:xfrm>
          <a:off x="927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3787DD2B-6F6D-4F05-9B83-C28D8E4C0E8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2AEB0512-DEAF-4110-B7AD-51394B0386B1}"/>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DC8CAB20-5701-475F-9216-EAE0FAEDB29C}"/>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E9087D22-8129-42AF-A559-CD561E44A76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648EC84B-66FC-483C-8088-2B3A25A1095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72C09BDA-C6BB-4F69-AA1B-919BADA011A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CEAD32E0-25FD-4A9E-934B-EF82FB8C2343}"/>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218743FE-0CBA-4731-B7E5-C1203340D53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6F0BE6D5-EFBA-47C2-AFDC-F2CFFF91EA5C}"/>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5A89F2F-C2A3-492D-BE47-12D52FD47642}"/>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CED6D4AF-BC72-4230-8C30-3E94533D4B3D}"/>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a:extLst>
            <a:ext uri="{FF2B5EF4-FFF2-40B4-BE49-F238E27FC236}">
              <a16:creationId xmlns:a16="http://schemas.microsoft.com/office/drawing/2014/main" id="{04942374-6E56-44D8-BBE7-C06C4BCED8EE}"/>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1C8A6F1D-5339-4BB4-861C-F280E51D0BC9}"/>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a:extLst>
            <a:ext uri="{FF2B5EF4-FFF2-40B4-BE49-F238E27FC236}">
              <a16:creationId xmlns:a16="http://schemas.microsoft.com/office/drawing/2014/main" id="{F2D7B3ED-0E2B-4738-A52A-5046A18124C2}"/>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55AFEFA5-D05E-40C3-AF09-92531398F66E}"/>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a:extLst>
            <a:ext uri="{FF2B5EF4-FFF2-40B4-BE49-F238E27FC236}">
              <a16:creationId xmlns:a16="http://schemas.microsoft.com/office/drawing/2014/main" id="{D09599B4-69AC-4D11-8860-596013E5C57D}"/>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97FDF185-9466-47CC-9B2A-FE1B23A4FEF4}"/>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a:extLst>
            <a:ext uri="{FF2B5EF4-FFF2-40B4-BE49-F238E27FC236}">
              <a16:creationId xmlns:a16="http://schemas.microsoft.com/office/drawing/2014/main" id="{F18FAD9D-6D55-45B0-89B0-8A79BB3624CB}"/>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D10A0A66-8545-4337-B3E8-462927D55026}"/>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a:extLst>
            <a:ext uri="{FF2B5EF4-FFF2-40B4-BE49-F238E27FC236}">
              <a16:creationId xmlns:a16="http://schemas.microsoft.com/office/drawing/2014/main" id="{22901294-2D58-4608-A036-5189D2850189}"/>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557A9327-C4FA-4502-89D7-6268ECCDF2A3}"/>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a:extLst>
            <a:ext uri="{FF2B5EF4-FFF2-40B4-BE49-F238E27FC236}">
              <a16:creationId xmlns:a16="http://schemas.microsoft.com/office/drawing/2014/main" id="{00D9DC30-9822-4BC8-A233-D7426A236785}"/>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a:extLst>
            <a:ext uri="{FF2B5EF4-FFF2-40B4-BE49-F238E27FC236}">
              <a16:creationId xmlns:a16="http://schemas.microsoft.com/office/drawing/2014/main" id="{FDBE537D-B6AA-44F4-BDB5-AFA34FCC7F83}"/>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135255</xdr:rowOff>
    </xdr:from>
    <xdr:to>
      <xdr:col>54</xdr:col>
      <xdr:colOff>189865</xdr:colOff>
      <xdr:row>63</xdr:row>
      <xdr:rowOff>140970</xdr:rowOff>
    </xdr:to>
    <xdr:cxnSp macro="">
      <xdr:nvCxnSpPr>
        <xdr:cNvPr id="230" name="直線コネクタ 229">
          <a:extLst>
            <a:ext uri="{FF2B5EF4-FFF2-40B4-BE49-F238E27FC236}">
              <a16:creationId xmlns:a16="http://schemas.microsoft.com/office/drawing/2014/main" id="{02D3363D-C991-4CE9-87A6-B3EBE6C79997}"/>
            </a:ext>
          </a:extLst>
        </xdr:cNvPr>
        <xdr:cNvCxnSpPr/>
      </xdr:nvCxnSpPr>
      <xdr:spPr>
        <a:xfrm flipV="1">
          <a:off x="10476865" y="9736455"/>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144797</xdr:rowOff>
    </xdr:from>
    <xdr:ext cx="469744" cy="259045"/>
    <xdr:sp macro="" textlink="">
      <xdr:nvSpPr>
        <xdr:cNvPr id="231" name="【体育館・プール】&#10;一人当たり面積最小値テキスト">
          <a:extLst>
            <a:ext uri="{FF2B5EF4-FFF2-40B4-BE49-F238E27FC236}">
              <a16:creationId xmlns:a16="http://schemas.microsoft.com/office/drawing/2014/main" id="{C8ABD197-2892-4992-89E5-006BBC188A50}"/>
            </a:ext>
          </a:extLst>
        </xdr:cNvPr>
        <xdr:cNvSpPr txBox="1"/>
      </xdr:nvSpPr>
      <xdr:spPr>
        <a:xfrm>
          <a:off x="10515600" y="1094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140970</xdr:rowOff>
    </xdr:from>
    <xdr:to>
      <xdr:col>55</xdr:col>
      <xdr:colOff>88900</xdr:colOff>
      <xdr:row>63</xdr:row>
      <xdr:rowOff>140970</xdr:rowOff>
    </xdr:to>
    <xdr:cxnSp macro="">
      <xdr:nvCxnSpPr>
        <xdr:cNvPr id="232" name="直線コネクタ 231">
          <a:extLst>
            <a:ext uri="{FF2B5EF4-FFF2-40B4-BE49-F238E27FC236}">
              <a16:creationId xmlns:a16="http://schemas.microsoft.com/office/drawing/2014/main" id="{F963AFB7-CA76-406C-A7D8-5C9C1C40C1C7}"/>
            </a:ext>
          </a:extLst>
        </xdr:cNvPr>
        <xdr:cNvCxnSpPr/>
      </xdr:nvCxnSpPr>
      <xdr:spPr>
        <a:xfrm>
          <a:off x="10388600" y="1094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81932</xdr:rowOff>
    </xdr:from>
    <xdr:ext cx="469744" cy="259045"/>
    <xdr:sp macro="" textlink="">
      <xdr:nvSpPr>
        <xdr:cNvPr id="233" name="【体育館・プール】&#10;一人当たり面積最大値テキスト">
          <a:extLst>
            <a:ext uri="{FF2B5EF4-FFF2-40B4-BE49-F238E27FC236}">
              <a16:creationId xmlns:a16="http://schemas.microsoft.com/office/drawing/2014/main" id="{21F014B5-71DF-4C56-8DF3-E68C1002B4F5}"/>
            </a:ext>
          </a:extLst>
        </xdr:cNvPr>
        <xdr:cNvSpPr txBox="1"/>
      </xdr:nvSpPr>
      <xdr:spPr>
        <a:xfrm>
          <a:off x="10515600" y="9511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135255</xdr:rowOff>
    </xdr:from>
    <xdr:to>
      <xdr:col>55</xdr:col>
      <xdr:colOff>88900</xdr:colOff>
      <xdr:row>56</xdr:row>
      <xdr:rowOff>135255</xdr:rowOff>
    </xdr:to>
    <xdr:cxnSp macro="">
      <xdr:nvCxnSpPr>
        <xdr:cNvPr id="234" name="直線コネクタ 233">
          <a:extLst>
            <a:ext uri="{FF2B5EF4-FFF2-40B4-BE49-F238E27FC236}">
              <a16:creationId xmlns:a16="http://schemas.microsoft.com/office/drawing/2014/main" id="{EE0AA593-6C60-4A4F-8CDC-94158AF6DAC1}"/>
            </a:ext>
          </a:extLst>
        </xdr:cNvPr>
        <xdr:cNvCxnSpPr/>
      </xdr:nvCxnSpPr>
      <xdr:spPr>
        <a:xfrm>
          <a:off x="10388600" y="9736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61612</xdr:rowOff>
    </xdr:from>
    <xdr:ext cx="469744" cy="259045"/>
    <xdr:sp macro="" textlink="">
      <xdr:nvSpPr>
        <xdr:cNvPr id="235" name="【体育館・プール】&#10;一人当たり面積平均値テキスト">
          <a:extLst>
            <a:ext uri="{FF2B5EF4-FFF2-40B4-BE49-F238E27FC236}">
              <a16:creationId xmlns:a16="http://schemas.microsoft.com/office/drawing/2014/main" id="{7B5853C0-2340-4D21-B54D-B8990BD21F37}"/>
            </a:ext>
          </a:extLst>
        </xdr:cNvPr>
        <xdr:cNvSpPr txBox="1"/>
      </xdr:nvSpPr>
      <xdr:spPr>
        <a:xfrm>
          <a:off x="10515600" y="105200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38735</xdr:rowOff>
    </xdr:from>
    <xdr:to>
      <xdr:col>55</xdr:col>
      <xdr:colOff>50800</xdr:colOff>
      <xdr:row>62</xdr:row>
      <xdr:rowOff>140335</xdr:rowOff>
    </xdr:to>
    <xdr:sp macro="" textlink="">
      <xdr:nvSpPr>
        <xdr:cNvPr id="236" name="フローチャート: 判断 235">
          <a:extLst>
            <a:ext uri="{FF2B5EF4-FFF2-40B4-BE49-F238E27FC236}">
              <a16:creationId xmlns:a16="http://schemas.microsoft.com/office/drawing/2014/main" id="{0D71F865-3F1A-47DB-921C-84657EB8D8C9}"/>
            </a:ext>
          </a:extLst>
        </xdr:cNvPr>
        <xdr:cNvSpPr/>
      </xdr:nvSpPr>
      <xdr:spPr>
        <a:xfrm>
          <a:off x="10426700" y="1066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46355</xdr:rowOff>
    </xdr:from>
    <xdr:to>
      <xdr:col>50</xdr:col>
      <xdr:colOff>165100</xdr:colOff>
      <xdr:row>62</xdr:row>
      <xdr:rowOff>147955</xdr:rowOff>
    </xdr:to>
    <xdr:sp macro="" textlink="">
      <xdr:nvSpPr>
        <xdr:cNvPr id="237" name="フローチャート: 判断 236">
          <a:extLst>
            <a:ext uri="{FF2B5EF4-FFF2-40B4-BE49-F238E27FC236}">
              <a16:creationId xmlns:a16="http://schemas.microsoft.com/office/drawing/2014/main" id="{885A2B51-2C72-4351-B9D9-DB710432B258}"/>
            </a:ext>
          </a:extLst>
        </xdr:cNvPr>
        <xdr:cNvSpPr/>
      </xdr:nvSpPr>
      <xdr:spPr>
        <a:xfrm>
          <a:off x="9588500" y="1067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97790</xdr:rowOff>
    </xdr:from>
    <xdr:to>
      <xdr:col>46</xdr:col>
      <xdr:colOff>38100</xdr:colOff>
      <xdr:row>63</xdr:row>
      <xdr:rowOff>27940</xdr:rowOff>
    </xdr:to>
    <xdr:sp macro="" textlink="">
      <xdr:nvSpPr>
        <xdr:cNvPr id="238" name="フローチャート: 判断 237">
          <a:extLst>
            <a:ext uri="{FF2B5EF4-FFF2-40B4-BE49-F238E27FC236}">
              <a16:creationId xmlns:a16="http://schemas.microsoft.com/office/drawing/2014/main" id="{4DF032BF-BD40-40CC-AC0A-1D38C20F1231}"/>
            </a:ext>
          </a:extLst>
        </xdr:cNvPr>
        <xdr:cNvSpPr/>
      </xdr:nvSpPr>
      <xdr:spPr>
        <a:xfrm>
          <a:off x="8699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103505</xdr:rowOff>
    </xdr:from>
    <xdr:to>
      <xdr:col>41</xdr:col>
      <xdr:colOff>101600</xdr:colOff>
      <xdr:row>63</xdr:row>
      <xdr:rowOff>33655</xdr:rowOff>
    </xdr:to>
    <xdr:sp macro="" textlink="">
      <xdr:nvSpPr>
        <xdr:cNvPr id="239" name="フローチャート: 判断 238">
          <a:extLst>
            <a:ext uri="{FF2B5EF4-FFF2-40B4-BE49-F238E27FC236}">
              <a16:creationId xmlns:a16="http://schemas.microsoft.com/office/drawing/2014/main" id="{C87DD084-2C46-4A16-A7FA-F2C69302EEE9}"/>
            </a:ext>
          </a:extLst>
        </xdr:cNvPr>
        <xdr:cNvSpPr/>
      </xdr:nvSpPr>
      <xdr:spPr>
        <a:xfrm>
          <a:off x="7810500" y="1073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99695</xdr:rowOff>
    </xdr:from>
    <xdr:to>
      <xdr:col>36</xdr:col>
      <xdr:colOff>165100</xdr:colOff>
      <xdr:row>63</xdr:row>
      <xdr:rowOff>29845</xdr:rowOff>
    </xdr:to>
    <xdr:sp macro="" textlink="">
      <xdr:nvSpPr>
        <xdr:cNvPr id="240" name="フローチャート: 判断 239">
          <a:extLst>
            <a:ext uri="{FF2B5EF4-FFF2-40B4-BE49-F238E27FC236}">
              <a16:creationId xmlns:a16="http://schemas.microsoft.com/office/drawing/2014/main" id="{95A04C12-8E3C-4740-B081-0DBD864A54CA}"/>
            </a:ext>
          </a:extLst>
        </xdr:cNvPr>
        <xdr:cNvSpPr/>
      </xdr:nvSpPr>
      <xdr:spPr>
        <a:xfrm>
          <a:off x="6921500" y="1072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7EF42036-7368-4C59-AE2C-C9D3E0CF15F7}"/>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B8EDE3A0-FE7A-47FF-A175-D30FFE4107E8}"/>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E064D494-5645-46CD-979F-FC019C22E67B}"/>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5E1698AC-14E6-4ED7-8E06-F0C419D6D1F9}"/>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9037C13D-13B2-436A-ADD9-0F240472DDC8}"/>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84455</xdr:rowOff>
    </xdr:from>
    <xdr:to>
      <xdr:col>55</xdr:col>
      <xdr:colOff>50800</xdr:colOff>
      <xdr:row>63</xdr:row>
      <xdr:rowOff>14605</xdr:rowOff>
    </xdr:to>
    <xdr:sp macro="" textlink="">
      <xdr:nvSpPr>
        <xdr:cNvPr id="246" name="楕円 245">
          <a:extLst>
            <a:ext uri="{FF2B5EF4-FFF2-40B4-BE49-F238E27FC236}">
              <a16:creationId xmlns:a16="http://schemas.microsoft.com/office/drawing/2014/main" id="{8B73C19A-EA78-4698-854A-F6D2CD4DCB13}"/>
            </a:ext>
          </a:extLst>
        </xdr:cNvPr>
        <xdr:cNvSpPr/>
      </xdr:nvSpPr>
      <xdr:spPr>
        <a:xfrm>
          <a:off x="10426700" y="1071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62882</xdr:rowOff>
    </xdr:from>
    <xdr:ext cx="469744" cy="259045"/>
    <xdr:sp macro="" textlink="">
      <xdr:nvSpPr>
        <xdr:cNvPr id="247" name="【体育館・プール】&#10;一人当たり面積該当値テキスト">
          <a:extLst>
            <a:ext uri="{FF2B5EF4-FFF2-40B4-BE49-F238E27FC236}">
              <a16:creationId xmlns:a16="http://schemas.microsoft.com/office/drawing/2014/main" id="{E9C5313D-9185-4E71-B129-D0A9A0AB0B55}"/>
            </a:ext>
          </a:extLst>
        </xdr:cNvPr>
        <xdr:cNvSpPr txBox="1"/>
      </xdr:nvSpPr>
      <xdr:spPr>
        <a:xfrm>
          <a:off x="10515600" y="10692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88265</xdr:rowOff>
    </xdr:from>
    <xdr:to>
      <xdr:col>50</xdr:col>
      <xdr:colOff>165100</xdr:colOff>
      <xdr:row>63</xdr:row>
      <xdr:rowOff>18415</xdr:rowOff>
    </xdr:to>
    <xdr:sp macro="" textlink="">
      <xdr:nvSpPr>
        <xdr:cNvPr id="248" name="楕円 247">
          <a:extLst>
            <a:ext uri="{FF2B5EF4-FFF2-40B4-BE49-F238E27FC236}">
              <a16:creationId xmlns:a16="http://schemas.microsoft.com/office/drawing/2014/main" id="{79E25FB4-A7CC-478C-A360-19ECF45BA16A}"/>
            </a:ext>
          </a:extLst>
        </xdr:cNvPr>
        <xdr:cNvSpPr/>
      </xdr:nvSpPr>
      <xdr:spPr>
        <a:xfrm>
          <a:off x="9588500" y="1071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135255</xdr:rowOff>
    </xdr:from>
    <xdr:to>
      <xdr:col>55</xdr:col>
      <xdr:colOff>0</xdr:colOff>
      <xdr:row>62</xdr:row>
      <xdr:rowOff>139065</xdr:rowOff>
    </xdr:to>
    <xdr:cxnSp macro="">
      <xdr:nvCxnSpPr>
        <xdr:cNvPr id="249" name="直線コネクタ 248">
          <a:extLst>
            <a:ext uri="{FF2B5EF4-FFF2-40B4-BE49-F238E27FC236}">
              <a16:creationId xmlns:a16="http://schemas.microsoft.com/office/drawing/2014/main" id="{B7EC2D72-00DD-4C59-B329-51D663D8E333}"/>
            </a:ext>
          </a:extLst>
        </xdr:cNvPr>
        <xdr:cNvCxnSpPr/>
      </xdr:nvCxnSpPr>
      <xdr:spPr>
        <a:xfrm flipV="1">
          <a:off x="9639300" y="1076515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90170</xdr:rowOff>
    </xdr:from>
    <xdr:to>
      <xdr:col>46</xdr:col>
      <xdr:colOff>38100</xdr:colOff>
      <xdr:row>63</xdr:row>
      <xdr:rowOff>20320</xdr:rowOff>
    </xdr:to>
    <xdr:sp macro="" textlink="">
      <xdr:nvSpPr>
        <xdr:cNvPr id="250" name="楕円 249">
          <a:extLst>
            <a:ext uri="{FF2B5EF4-FFF2-40B4-BE49-F238E27FC236}">
              <a16:creationId xmlns:a16="http://schemas.microsoft.com/office/drawing/2014/main" id="{749D14B6-6FF2-47C9-B185-D6DE6E730897}"/>
            </a:ext>
          </a:extLst>
        </xdr:cNvPr>
        <xdr:cNvSpPr/>
      </xdr:nvSpPr>
      <xdr:spPr>
        <a:xfrm>
          <a:off x="86995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139065</xdr:rowOff>
    </xdr:from>
    <xdr:to>
      <xdr:col>50</xdr:col>
      <xdr:colOff>114300</xdr:colOff>
      <xdr:row>62</xdr:row>
      <xdr:rowOff>140970</xdr:rowOff>
    </xdr:to>
    <xdr:cxnSp macro="">
      <xdr:nvCxnSpPr>
        <xdr:cNvPr id="251" name="直線コネクタ 250">
          <a:extLst>
            <a:ext uri="{FF2B5EF4-FFF2-40B4-BE49-F238E27FC236}">
              <a16:creationId xmlns:a16="http://schemas.microsoft.com/office/drawing/2014/main" id="{E9D824F6-4753-46F1-9F19-4EA39C1D6FCA}"/>
            </a:ext>
          </a:extLst>
        </xdr:cNvPr>
        <xdr:cNvCxnSpPr/>
      </xdr:nvCxnSpPr>
      <xdr:spPr>
        <a:xfrm flipV="1">
          <a:off x="8750300" y="1076896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93980</xdr:rowOff>
    </xdr:from>
    <xdr:to>
      <xdr:col>41</xdr:col>
      <xdr:colOff>101600</xdr:colOff>
      <xdr:row>63</xdr:row>
      <xdr:rowOff>24130</xdr:rowOff>
    </xdr:to>
    <xdr:sp macro="" textlink="">
      <xdr:nvSpPr>
        <xdr:cNvPr id="252" name="楕円 251">
          <a:extLst>
            <a:ext uri="{FF2B5EF4-FFF2-40B4-BE49-F238E27FC236}">
              <a16:creationId xmlns:a16="http://schemas.microsoft.com/office/drawing/2014/main" id="{2EBB27F4-FDFB-4B53-BE0E-19EC1F9C8252}"/>
            </a:ext>
          </a:extLst>
        </xdr:cNvPr>
        <xdr:cNvSpPr/>
      </xdr:nvSpPr>
      <xdr:spPr>
        <a:xfrm>
          <a:off x="7810500" y="1072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140970</xdr:rowOff>
    </xdr:from>
    <xdr:to>
      <xdr:col>45</xdr:col>
      <xdr:colOff>177800</xdr:colOff>
      <xdr:row>62</xdr:row>
      <xdr:rowOff>144780</xdr:rowOff>
    </xdr:to>
    <xdr:cxnSp macro="">
      <xdr:nvCxnSpPr>
        <xdr:cNvPr id="253" name="直線コネクタ 252">
          <a:extLst>
            <a:ext uri="{FF2B5EF4-FFF2-40B4-BE49-F238E27FC236}">
              <a16:creationId xmlns:a16="http://schemas.microsoft.com/office/drawing/2014/main" id="{48724D4B-B85F-4E6B-B161-1149E5A55DD8}"/>
            </a:ext>
          </a:extLst>
        </xdr:cNvPr>
        <xdr:cNvCxnSpPr/>
      </xdr:nvCxnSpPr>
      <xdr:spPr>
        <a:xfrm flipV="1">
          <a:off x="7861300" y="107708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95885</xdr:rowOff>
    </xdr:from>
    <xdr:to>
      <xdr:col>36</xdr:col>
      <xdr:colOff>165100</xdr:colOff>
      <xdr:row>63</xdr:row>
      <xdr:rowOff>26035</xdr:rowOff>
    </xdr:to>
    <xdr:sp macro="" textlink="">
      <xdr:nvSpPr>
        <xdr:cNvPr id="254" name="楕円 253">
          <a:extLst>
            <a:ext uri="{FF2B5EF4-FFF2-40B4-BE49-F238E27FC236}">
              <a16:creationId xmlns:a16="http://schemas.microsoft.com/office/drawing/2014/main" id="{CBDB0760-74F0-42F9-BBB5-8237AA4D0533}"/>
            </a:ext>
          </a:extLst>
        </xdr:cNvPr>
        <xdr:cNvSpPr/>
      </xdr:nvSpPr>
      <xdr:spPr>
        <a:xfrm>
          <a:off x="6921500" y="1072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144780</xdr:rowOff>
    </xdr:from>
    <xdr:to>
      <xdr:col>41</xdr:col>
      <xdr:colOff>50800</xdr:colOff>
      <xdr:row>62</xdr:row>
      <xdr:rowOff>146685</xdr:rowOff>
    </xdr:to>
    <xdr:cxnSp macro="">
      <xdr:nvCxnSpPr>
        <xdr:cNvPr id="255" name="直線コネクタ 254">
          <a:extLst>
            <a:ext uri="{FF2B5EF4-FFF2-40B4-BE49-F238E27FC236}">
              <a16:creationId xmlns:a16="http://schemas.microsoft.com/office/drawing/2014/main" id="{05093BB3-DEDF-4C45-BF63-E4F20A546093}"/>
            </a:ext>
          </a:extLst>
        </xdr:cNvPr>
        <xdr:cNvCxnSpPr/>
      </xdr:nvCxnSpPr>
      <xdr:spPr>
        <a:xfrm flipV="1">
          <a:off x="6972300" y="1077468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164482</xdr:rowOff>
    </xdr:from>
    <xdr:ext cx="469744" cy="259045"/>
    <xdr:sp macro="" textlink="">
      <xdr:nvSpPr>
        <xdr:cNvPr id="256" name="n_1aveValue【体育館・プール】&#10;一人当たり面積">
          <a:extLst>
            <a:ext uri="{FF2B5EF4-FFF2-40B4-BE49-F238E27FC236}">
              <a16:creationId xmlns:a16="http://schemas.microsoft.com/office/drawing/2014/main" id="{6E21B363-11D2-41CE-8587-55720AAF03CF}"/>
            </a:ext>
          </a:extLst>
        </xdr:cNvPr>
        <xdr:cNvSpPr txBox="1"/>
      </xdr:nvSpPr>
      <xdr:spPr>
        <a:xfrm>
          <a:off x="9391727" y="10451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19067</xdr:rowOff>
    </xdr:from>
    <xdr:ext cx="469744" cy="259045"/>
    <xdr:sp macro="" textlink="">
      <xdr:nvSpPr>
        <xdr:cNvPr id="257" name="n_2aveValue【体育館・プール】&#10;一人当たり面積">
          <a:extLst>
            <a:ext uri="{FF2B5EF4-FFF2-40B4-BE49-F238E27FC236}">
              <a16:creationId xmlns:a16="http://schemas.microsoft.com/office/drawing/2014/main" id="{0E91BCFD-F7C3-47EF-9A5E-9D1427CD264C}"/>
            </a:ext>
          </a:extLst>
        </xdr:cNvPr>
        <xdr:cNvSpPr txBox="1"/>
      </xdr:nvSpPr>
      <xdr:spPr>
        <a:xfrm>
          <a:off x="8515427" y="1082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24782</xdr:rowOff>
    </xdr:from>
    <xdr:ext cx="469744" cy="259045"/>
    <xdr:sp macro="" textlink="">
      <xdr:nvSpPr>
        <xdr:cNvPr id="258" name="n_3aveValue【体育館・プール】&#10;一人当たり面積">
          <a:extLst>
            <a:ext uri="{FF2B5EF4-FFF2-40B4-BE49-F238E27FC236}">
              <a16:creationId xmlns:a16="http://schemas.microsoft.com/office/drawing/2014/main" id="{7F738F07-BCA9-44DB-B2C4-65D305C85C33}"/>
            </a:ext>
          </a:extLst>
        </xdr:cNvPr>
        <xdr:cNvSpPr txBox="1"/>
      </xdr:nvSpPr>
      <xdr:spPr>
        <a:xfrm>
          <a:off x="7626427" y="1082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20972</xdr:rowOff>
    </xdr:from>
    <xdr:ext cx="469744" cy="259045"/>
    <xdr:sp macro="" textlink="">
      <xdr:nvSpPr>
        <xdr:cNvPr id="259" name="n_4aveValue【体育館・プール】&#10;一人当たり面積">
          <a:extLst>
            <a:ext uri="{FF2B5EF4-FFF2-40B4-BE49-F238E27FC236}">
              <a16:creationId xmlns:a16="http://schemas.microsoft.com/office/drawing/2014/main" id="{1EFF4799-29F2-403E-BEB0-1040557A7EA9}"/>
            </a:ext>
          </a:extLst>
        </xdr:cNvPr>
        <xdr:cNvSpPr txBox="1"/>
      </xdr:nvSpPr>
      <xdr:spPr>
        <a:xfrm>
          <a:off x="6737427" y="1082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9542</xdr:rowOff>
    </xdr:from>
    <xdr:ext cx="469744" cy="259045"/>
    <xdr:sp macro="" textlink="">
      <xdr:nvSpPr>
        <xdr:cNvPr id="260" name="n_1mainValue【体育館・プール】&#10;一人当たり面積">
          <a:extLst>
            <a:ext uri="{FF2B5EF4-FFF2-40B4-BE49-F238E27FC236}">
              <a16:creationId xmlns:a16="http://schemas.microsoft.com/office/drawing/2014/main" id="{22758F48-6869-4AB8-A149-32BFAF2C1CD7}"/>
            </a:ext>
          </a:extLst>
        </xdr:cNvPr>
        <xdr:cNvSpPr txBox="1"/>
      </xdr:nvSpPr>
      <xdr:spPr>
        <a:xfrm>
          <a:off x="9391727" y="1081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36847</xdr:rowOff>
    </xdr:from>
    <xdr:ext cx="469744" cy="259045"/>
    <xdr:sp macro="" textlink="">
      <xdr:nvSpPr>
        <xdr:cNvPr id="261" name="n_2mainValue【体育館・プール】&#10;一人当たり面積">
          <a:extLst>
            <a:ext uri="{FF2B5EF4-FFF2-40B4-BE49-F238E27FC236}">
              <a16:creationId xmlns:a16="http://schemas.microsoft.com/office/drawing/2014/main" id="{4040F631-FFD8-4E0D-8BC2-A014D793DED2}"/>
            </a:ext>
          </a:extLst>
        </xdr:cNvPr>
        <xdr:cNvSpPr txBox="1"/>
      </xdr:nvSpPr>
      <xdr:spPr>
        <a:xfrm>
          <a:off x="8515427" y="1049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40657</xdr:rowOff>
    </xdr:from>
    <xdr:ext cx="469744" cy="259045"/>
    <xdr:sp macro="" textlink="">
      <xdr:nvSpPr>
        <xdr:cNvPr id="262" name="n_3mainValue【体育館・プール】&#10;一人当たり面積">
          <a:extLst>
            <a:ext uri="{FF2B5EF4-FFF2-40B4-BE49-F238E27FC236}">
              <a16:creationId xmlns:a16="http://schemas.microsoft.com/office/drawing/2014/main" id="{32C29698-A0CC-4CEB-88BC-118F61F3CC13}"/>
            </a:ext>
          </a:extLst>
        </xdr:cNvPr>
        <xdr:cNvSpPr txBox="1"/>
      </xdr:nvSpPr>
      <xdr:spPr>
        <a:xfrm>
          <a:off x="7626427" y="1049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42562</xdr:rowOff>
    </xdr:from>
    <xdr:ext cx="469744" cy="259045"/>
    <xdr:sp macro="" textlink="">
      <xdr:nvSpPr>
        <xdr:cNvPr id="263" name="n_4mainValue【体育館・プール】&#10;一人当たり面積">
          <a:extLst>
            <a:ext uri="{FF2B5EF4-FFF2-40B4-BE49-F238E27FC236}">
              <a16:creationId xmlns:a16="http://schemas.microsoft.com/office/drawing/2014/main" id="{216D00C3-32F7-4AB0-827C-2ADF923FEDE6}"/>
            </a:ext>
          </a:extLst>
        </xdr:cNvPr>
        <xdr:cNvSpPr txBox="1"/>
      </xdr:nvSpPr>
      <xdr:spPr>
        <a:xfrm>
          <a:off x="6737427" y="10501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E258532C-8EDC-4267-BB85-8DDC38C321F1}"/>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7F1AAE0D-8CD6-4B6B-955D-AFC5382F0484}"/>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AA7F7E57-8145-47AE-AABB-12599ABAF2B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BE2D70E5-00E6-481D-9556-51357E521B6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D09644D3-0D7A-47D8-9195-E765E36BBCF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CA83F482-7E15-450E-9850-3C39DFD1E47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365744F1-B393-4458-B29E-71D2BA6AC00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4839A44B-116F-45EB-AD87-12DB7B3E43FF}"/>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A1321570-4DB4-4DE4-978C-DAF8A2E2C121}"/>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96E94CC5-6045-4E77-B8EE-6BFB58AF194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FD17042-869F-45F4-AAD1-EE18779AA0D7}"/>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A30A28FB-531C-4130-9DF2-060F17E1C451}"/>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7A6B41CE-C89E-4FED-8C87-8CE999A4CF48}"/>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328233E3-C073-4B83-A619-4E23A007AA29}"/>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28F4DED3-7D98-4BB4-8453-AF4176CAD5CA}"/>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F716C5AC-5D3C-49F8-912B-36130D73A872}"/>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8631F024-9208-4A29-AF66-762FF5E4CBDF}"/>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72991381-2AFA-415F-B85B-D53D968DEA97}"/>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86DB091A-997D-40CC-89C9-ECDED5D981F7}"/>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0FACE79B-FA99-4542-A21A-0715F6EDC0C8}"/>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4E8E3E46-726D-4A3B-96FD-9F24F682AC79}"/>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C57B636B-53D5-408E-A2B7-7F529780FAB7}"/>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6F2F73A3-A626-43A2-A771-329BF7935508}"/>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a:extLst>
            <a:ext uri="{FF2B5EF4-FFF2-40B4-BE49-F238E27FC236}">
              <a16:creationId xmlns:a16="http://schemas.microsoft.com/office/drawing/2014/main" id="{E816BC73-5BD3-4993-BA73-A2119274DA83}"/>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34289</xdr:rowOff>
    </xdr:from>
    <xdr:to>
      <xdr:col>24</xdr:col>
      <xdr:colOff>62865</xdr:colOff>
      <xdr:row>85</xdr:row>
      <xdr:rowOff>38100</xdr:rowOff>
    </xdr:to>
    <xdr:cxnSp macro="">
      <xdr:nvCxnSpPr>
        <xdr:cNvPr id="288" name="直線コネクタ 287">
          <a:extLst>
            <a:ext uri="{FF2B5EF4-FFF2-40B4-BE49-F238E27FC236}">
              <a16:creationId xmlns:a16="http://schemas.microsoft.com/office/drawing/2014/main" id="{132A1C69-7975-4EBF-B3A0-57CBAEE3DBD5}"/>
            </a:ext>
          </a:extLst>
        </xdr:cNvPr>
        <xdr:cNvCxnSpPr/>
      </xdr:nvCxnSpPr>
      <xdr:spPr>
        <a:xfrm flipV="1">
          <a:off x="4634865" y="13578839"/>
          <a:ext cx="0" cy="1032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41927</xdr:rowOff>
    </xdr:from>
    <xdr:ext cx="405111" cy="259045"/>
    <xdr:sp macro="" textlink="">
      <xdr:nvSpPr>
        <xdr:cNvPr id="289" name="【福祉施設】&#10;有形固定資産減価償却率最小値テキスト">
          <a:extLst>
            <a:ext uri="{FF2B5EF4-FFF2-40B4-BE49-F238E27FC236}">
              <a16:creationId xmlns:a16="http://schemas.microsoft.com/office/drawing/2014/main" id="{D5282424-C266-490A-AA0E-A961D5F8A545}"/>
            </a:ext>
          </a:extLst>
        </xdr:cNvPr>
        <xdr:cNvSpPr txBox="1"/>
      </xdr:nvSpPr>
      <xdr:spPr>
        <a:xfrm>
          <a:off x="4673600" y="1461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38100</xdr:rowOff>
    </xdr:from>
    <xdr:to>
      <xdr:col>24</xdr:col>
      <xdr:colOff>152400</xdr:colOff>
      <xdr:row>85</xdr:row>
      <xdr:rowOff>38100</xdr:rowOff>
    </xdr:to>
    <xdr:cxnSp macro="">
      <xdr:nvCxnSpPr>
        <xdr:cNvPr id="290" name="直線コネクタ 289">
          <a:extLst>
            <a:ext uri="{FF2B5EF4-FFF2-40B4-BE49-F238E27FC236}">
              <a16:creationId xmlns:a16="http://schemas.microsoft.com/office/drawing/2014/main" id="{0378DCC5-6390-4465-BB18-1CC3E6C6A2BA}"/>
            </a:ext>
          </a:extLst>
        </xdr:cNvPr>
        <xdr:cNvCxnSpPr/>
      </xdr:nvCxnSpPr>
      <xdr:spPr>
        <a:xfrm>
          <a:off x="4546600" y="1461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152416</xdr:rowOff>
    </xdr:from>
    <xdr:ext cx="405111" cy="259045"/>
    <xdr:sp macro="" textlink="">
      <xdr:nvSpPr>
        <xdr:cNvPr id="291" name="【福祉施設】&#10;有形固定資産減価償却率最大値テキスト">
          <a:extLst>
            <a:ext uri="{FF2B5EF4-FFF2-40B4-BE49-F238E27FC236}">
              <a16:creationId xmlns:a16="http://schemas.microsoft.com/office/drawing/2014/main" id="{C54A5DAE-FB56-4B05-A64B-C8DC9512CC38}"/>
            </a:ext>
          </a:extLst>
        </xdr:cNvPr>
        <xdr:cNvSpPr txBox="1"/>
      </xdr:nvSpPr>
      <xdr:spPr>
        <a:xfrm>
          <a:off x="4673600" y="13354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34289</xdr:rowOff>
    </xdr:from>
    <xdr:to>
      <xdr:col>24</xdr:col>
      <xdr:colOff>152400</xdr:colOff>
      <xdr:row>79</xdr:row>
      <xdr:rowOff>34289</xdr:rowOff>
    </xdr:to>
    <xdr:cxnSp macro="">
      <xdr:nvCxnSpPr>
        <xdr:cNvPr id="292" name="直線コネクタ 291">
          <a:extLst>
            <a:ext uri="{FF2B5EF4-FFF2-40B4-BE49-F238E27FC236}">
              <a16:creationId xmlns:a16="http://schemas.microsoft.com/office/drawing/2014/main" id="{A5872B59-BE4C-4274-AF3E-0B3272292B4C}"/>
            </a:ext>
          </a:extLst>
        </xdr:cNvPr>
        <xdr:cNvCxnSpPr/>
      </xdr:nvCxnSpPr>
      <xdr:spPr>
        <a:xfrm>
          <a:off x="4546600" y="1357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166388</xdr:rowOff>
    </xdr:from>
    <xdr:ext cx="405111" cy="259045"/>
    <xdr:sp macro="" textlink="">
      <xdr:nvSpPr>
        <xdr:cNvPr id="293" name="【福祉施設】&#10;有形固定資産減価償却率平均値テキスト">
          <a:extLst>
            <a:ext uri="{FF2B5EF4-FFF2-40B4-BE49-F238E27FC236}">
              <a16:creationId xmlns:a16="http://schemas.microsoft.com/office/drawing/2014/main" id="{14470E54-98C2-4101-A344-3CD51F83EBD0}"/>
            </a:ext>
          </a:extLst>
        </xdr:cNvPr>
        <xdr:cNvSpPr txBox="1"/>
      </xdr:nvSpPr>
      <xdr:spPr>
        <a:xfrm>
          <a:off x="4673600" y="138823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143511</xdr:rowOff>
    </xdr:from>
    <xdr:to>
      <xdr:col>24</xdr:col>
      <xdr:colOff>114300</xdr:colOff>
      <xdr:row>82</xdr:row>
      <xdr:rowOff>73661</xdr:rowOff>
    </xdr:to>
    <xdr:sp macro="" textlink="">
      <xdr:nvSpPr>
        <xdr:cNvPr id="294" name="フローチャート: 判断 293">
          <a:extLst>
            <a:ext uri="{FF2B5EF4-FFF2-40B4-BE49-F238E27FC236}">
              <a16:creationId xmlns:a16="http://schemas.microsoft.com/office/drawing/2014/main" id="{DAD77994-A924-4815-8ED9-945AAC701B64}"/>
            </a:ext>
          </a:extLst>
        </xdr:cNvPr>
        <xdr:cNvSpPr/>
      </xdr:nvSpPr>
      <xdr:spPr>
        <a:xfrm>
          <a:off x="4584700" y="1403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133986</xdr:rowOff>
    </xdr:from>
    <xdr:to>
      <xdr:col>20</xdr:col>
      <xdr:colOff>38100</xdr:colOff>
      <xdr:row>82</xdr:row>
      <xdr:rowOff>64136</xdr:rowOff>
    </xdr:to>
    <xdr:sp macro="" textlink="">
      <xdr:nvSpPr>
        <xdr:cNvPr id="295" name="フローチャート: 判断 294">
          <a:extLst>
            <a:ext uri="{FF2B5EF4-FFF2-40B4-BE49-F238E27FC236}">
              <a16:creationId xmlns:a16="http://schemas.microsoft.com/office/drawing/2014/main" id="{92F003A5-E0E9-478C-84AD-BCF227FDF791}"/>
            </a:ext>
          </a:extLst>
        </xdr:cNvPr>
        <xdr:cNvSpPr/>
      </xdr:nvSpPr>
      <xdr:spPr>
        <a:xfrm>
          <a:off x="3746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116839</xdr:rowOff>
    </xdr:from>
    <xdr:to>
      <xdr:col>15</xdr:col>
      <xdr:colOff>101600</xdr:colOff>
      <xdr:row>82</xdr:row>
      <xdr:rowOff>46989</xdr:rowOff>
    </xdr:to>
    <xdr:sp macro="" textlink="">
      <xdr:nvSpPr>
        <xdr:cNvPr id="296" name="フローチャート: 判断 295">
          <a:extLst>
            <a:ext uri="{FF2B5EF4-FFF2-40B4-BE49-F238E27FC236}">
              <a16:creationId xmlns:a16="http://schemas.microsoft.com/office/drawing/2014/main" id="{7E61117C-7F54-4940-9EDF-53260C335E70}"/>
            </a:ext>
          </a:extLst>
        </xdr:cNvPr>
        <xdr:cNvSpPr/>
      </xdr:nvSpPr>
      <xdr:spPr>
        <a:xfrm>
          <a:off x="2857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73025</xdr:rowOff>
    </xdr:from>
    <xdr:to>
      <xdr:col>10</xdr:col>
      <xdr:colOff>165100</xdr:colOff>
      <xdr:row>82</xdr:row>
      <xdr:rowOff>3175</xdr:rowOff>
    </xdr:to>
    <xdr:sp macro="" textlink="">
      <xdr:nvSpPr>
        <xdr:cNvPr id="297" name="フローチャート: 判断 296">
          <a:extLst>
            <a:ext uri="{FF2B5EF4-FFF2-40B4-BE49-F238E27FC236}">
              <a16:creationId xmlns:a16="http://schemas.microsoft.com/office/drawing/2014/main" id="{A7A8A756-DD42-46F7-9B2D-450E76864D76}"/>
            </a:ext>
          </a:extLst>
        </xdr:cNvPr>
        <xdr:cNvSpPr/>
      </xdr:nvSpPr>
      <xdr:spPr>
        <a:xfrm>
          <a:off x="1968500" y="1396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42545</xdr:rowOff>
    </xdr:from>
    <xdr:to>
      <xdr:col>6</xdr:col>
      <xdr:colOff>38100</xdr:colOff>
      <xdr:row>81</xdr:row>
      <xdr:rowOff>144145</xdr:rowOff>
    </xdr:to>
    <xdr:sp macro="" textlink="">
      <xdr:nvSpPr>
        <xdr:cNvPr id="298" name="フローチャート: 判断 297">
          <a:extLst>
            <a:ext uri="{FF2B5EF4-FFF2-40B4-BE49-F238E27FC236}">
              <a16:creationId xmlns:a16="http://schemas.microsoft.com/office/drawing/2014/main" id="{CDE53539-F27F-46AE-8EB3-CFE6F1A30098}"/>
            </a:ext>
          </a:extLst>
        </xdr:cNvPr>
        <xdr:cNvSpPr/>
      </xdr:nvSpPr>
      <xdr:spPr>
        <a:xfrm>
          <a:off x="1079500" y="1392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D78C588B-4D63-43A2-A1B6-CE777DE3AA18}"/>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960BEA8F-1C56-49EB-AE7C-BEC29BD48635}"/>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1F2B15E9-41A3-4B2D-8134-5FEA49F8271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F8CA36F6-762B-41AC-86BF-8B7DBEF35DAD}"/>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166D34A8-90EB-4CEF-9277-D062015BA16A}"/>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149225</xdr:rowOff>
    </xdr:from>
    <xdr:to>
      <xdr:col>24</xdr:col>
      <xdr:colOff>114300</xdr:colOff>
      <xdr:row>84</xdr:row>
      <xdr:rowOff>79375</xdr:rowOff>
    </xdr:to>
    <xdr:sp macro="" textlink="">
      <xdr:nvSpPr>
        <xdr:cNvPr id="304" name="楕円 303">
          <a:extLst>
            <a:ext uri="{FF2B5EF4-FFF2-40B4-BE49-F238E27FC236}">
              <a16:creationId xmlns:a16="http://schemas.microsoft.com/office/drawing/2014/main" id="{5917B382-9B7A-4D8A-8C9B-34E0CD3AA47F}"/>
            </a:ext>
          </a:extLst>
        </xdr:cNvPr>
        <xdr:cNvSpPr/>
      </xdr:nvSpPr>
      <xdr:spPr>
        <a:xfrm>
          <a:off x="4584700" y="1437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127652</xdr:rowOff>
    </xdr:from>
    <xdr:ext cx="405111" cy="259045"/>
    <xdr:sp macro="" textlink="">
      <xdr:nvSpPr>
        <xdr:cNvPr id="305" name="【福祉施設】&#10;有形固定資産減価償却率該当値テキスト">
          <a:extLst>
            <a:ext uri="{FF2B5EF4-FFF2-40B4-BE49-F238E27FC236}">
              <a16:creationId xmlns:a16="http://schemas.microsoft.com/office/drawing/2014/main" id="{91837FE4-1492-4CFE-9237-3A8DFF106005}"/>
            </a:ext>
          </a:extLst>
        </xdr:cNvPr>
        <xdr:cNvSpPr txBox="1"/>
      </xdr:nvSpPr>
      <xdr:spPr>
        <a:xfrm>
          <a:off x="4673600" y="1435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141605</xdr:rowOff>
    </xdr:from>
    <xdr:to>
      <xdr:col>20</xdr:col>
      <xdr:colOff>38100</xdr:colOff>
      <xdr:row>84</xdr:row>
      <xdr:rowOff>71755</xdr:rowOff>
    </xdr:to>
    <xdr:sp macro="" textlink="">
      <xdr:nvSpPr>
        <xdr:cNvPr id="306" name="楕円 305">
          <a:extLst>
            <a:ext uri="{FF2B5EF4-FFF2-40B4-BE49-F238E27FC236}">
              <a16:creationId xmlns:a16="http://schemas.microsoft.com/office/drawing/2014/main" id="{FF73D25F-5200-4253-9C6F-343BF96D8582}"/>
            </a:ext>
          </a:extLst>
        </xdr:cNvPr>
        <xdr:cNvSpPr/>
      </xdr:nvSpPr>
      <xdr:spPr>
        <a:xfrm>
          <a:off x="3746500" y="1437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20955</xdr:rowOff>
    </xdr:from>
    <xdr:to>
      <xdr:col>24</xdr:col>
      <xdr:colOff>63500</xdr:colOff>
      <xdr:row>84</xdr:row>
      <xdr:rowOff>28575</xdr:rowOff>
    </xdr:to>
    <xdr:cxnSp macro="">
      <xdr:nvCxnSpPr>
        <xdr:cNvPr id="307" name="直線コネクタ 306">
          <a:extLst>
            <a:ext uri="{FF2B5EF4-FFF2-40B4-BE49-F238E27FC236}">
              <a16:creationId xmlns:a16="http://schemas.microsoft.com/office/drawing/2014/main" id="{58A8C2CB-8D71-40A8-884C-A8914F037D77}"/>
            </a:ext>
          </a:extLst>
        </xdr:cNvPr>
        <xdr:cNvCxnSpPr/>
      </xdr:nvCxnSpPr>
      <xdr:spPr>
        <a:xfrm>
          <a:off x="3797300" y="1442275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99695</xdr:rowOff>
    </xdr:from>
    <xdr:to>
      <xdr:col>15</xdr:col>
      <xdr:colOff>101600</xdr:colOff>
      <xdr:row>84</xdr:row>
      <xdr:rowOff>29845</xdr:rowOff>
    </xdr:to>
    <xdr:sp macro="" textlink="">
      <xdr:nvSpPr>
        <xdr:cNvPr id="308" name="楕円 307">
          <a:extLst>
            <a:ext uri="{FF2B5EF4-FFF2-40B4-BE49-F238E27FC236}">
              <a16:creationId xmlns:a16="http://schemas.microsoft.com/office/drawing/2014/main" id="{988A64F2-0043-4242-80D6-86BE8EDA367D}"/>
            </a:ext>
          </a:extLst>
        </xdr:cNvPr>
        <xdr:cNvSpPr/>
      </xdr:nvSpPr>
      <xdr:spPr>
        <a:xfrm>
          <a:off x="2857500" y="1433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150495</xdr:rowOff>
    </xdr:from>
    <xdr:to>
      <xdr:col>19</xdr:col>
      <xdr:colOff>177800</xdr:colOff>
      <xdr:row>84</xdr:row>
      <xdr:rowOff>20955</xdr:rowOff>
    </xdr:to>
    <xdr:cxnSp macro="">
      <xdr:nvCxnSpPr>
        <xdr:cNvPr id="309" name="直線コネクタ 308">
          <a:extLst>
            <a:ext uri="{FF2B5EF4-FFF2-40B4-BE49-F238E27FC236}">
              <a16:creationId xmlns:a16="http://schemas.microsoft.com/office/drawing/2014/main" id="{D6F9FE9B-0793-4AF2-9EF5-52C741CCD080}"/>
            </a:ext>
          </a:extLst>
        </xdr:cNvPr>
        <xdr:cNvCxnSpPr/>
      </xdr:nvCxnSpPr>
      <xdr:spPr>
        <a:xfrm>
          <a:off x="2908300" y="1438084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130175</xdr:rowOff>
    </xdr:from>
    <xdr:to>
      <xdr:col>10</xdr:col>
      <xdr:colOff>165100</xdr:colOff>
      <xdr:row>84</xdr:row>
      <xdr:rowOff>60325</xdr:rowOff>
    </xdr:to>
    <xdr:sp macro="" textlink="">
      <xdr:nvSpPr>
        <xdr:cNvPr id="310" name="楕円 309">
          <a:extLst>
            <a:ext uri="{FF2B5EF4-FFF2-40B4-BE49-F238E27FC236}">
              <a16:creationId xmlns:a16="http://schemas.microsoft.com/office/drawing/2014/main" id="{C7D0AE79-E2C2-40C4-B9DF-6FD76868CEA0}"/>
            </a:ext>
          </a:extLst>
        </xdr:cNvPr>
        <xdr:cNvSpPr/>
      </xdr:nvSpPr>
      <xdr:spPr>
        <a:xfrm>
          <a:off x="1968500" y="1436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150495</xdr:rowOff>
    </xdr:from>
    <xdr:to>
      <xdr:col>15</xdr:col>
      <xdr:colOff>50800</xdr:colOff>
      <xdr:row>84</xdr:row>
      <xdr:rowOff>9525</xdr:rowOff>
    </xdr:to>
    <xdr:cxnSp macro="">
      <xdr:nvCxnSpPr>
        <xdr:cNvPr id="311" name="直線コネクタ 310">
          <a:extLst>
            <a:ext uri="{FF2B5EF4-FFF2-40B4-BE49-F238E27FC236}">
              <a16:creationId xmlns:a16="http://schemas.microsoft.com/office/drawing/2014/main" id="{C95BD4F2-FCB8-4636-9D4F-4C21958296A3}"/>
            </a:ext>
          </a:extLst>
        </xdr:cNvPr>
        <xdr:cNvCxnSpPr/>
      </xdr:nvCxnSpPr>
      <xdr:spPr>
        <a:xfrm flipV="1">
          <a:off x="2019300" y="1438084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21589</xdr:rowOff>
    </xdr:from>
    <xdr:to>
      <xdr:col>6</xdr:col>
      <xdr:colOff>38100</xdr:colOff>
      <xdr:row>80</xdr:row>
      <xdr:rowOff>123189</xdr:rowOff>
    </xdr:to>
    <xdr:sp macro="" textlink="">
      <xdr:nvSpPr>
        <xdr:cNvPr id="312" name="楕円 311">
          <a:extLst>
            <a:ext uri="{FF2B5EF4-FFF2-40B4-BE49-F238E27FC236}">
              <a16:creationId xmlns:a16="http://schemas.microsoft.com/office/drawing/2014/main" id="{D61500E8-BD07-4315-A9A8-E6C073BB4661}"/>
            </a:ext>
          </a:extLst>
        </xdr:cNvPr>
        <xdr:cNvSpPr/>
      </xdr:nvSpPr>
      <xdr:spPr>
        <a:xfrm>
          <a:off x="1079500" y="1373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72389</xdr:rowOff>
    </xdr:from>
    <xdr:to>
      <xdr:col>10</xdr:col>
      <xdr:colOff>114300</xdr:colOff>
      <xdr:row>84</xdr:row>
      <xdr:rowOff>9525</xdr:rowOff>
    </xdr:to>
    <xdr:cxnSp macro="">
      <xdr:nvCxnSpPr>
        <xdr:cNvPr id="313" name="直線コネクタ 312">
          <a:extLst>
            <a:ext uri="{FF2B5EF4-FFF2-40B4-BE49-F238E27FC236}">
              <a16:creationId xmlns:a16="http://schemas.microsoft.com/office/drawing/2014/main" id="{6DB1CA1B-C41B-430E-94B2-73A45CBF7E84}"/>
            </a:ext>
          </a:extLst>
        </xdr:cNvPr>
        <xdr:cNvCxnSpPr/>
      </xdr:nvCxnSpPr>
      <xdr:spPr>
        <a:xfrm>
          <a:off x="1130300" y="13788389"/>
          <a:ext cx="889000" cy="622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80663</xdr:rowOff>
    </xdr:from>
    <xdr:ext cx="405111" cy="259045"/>
    <xdr:sp macro="" textlink="">
      <xdr:nvSpPr>
        <xdr:cNvPr id="314" name="n_1aveValue【福祉施設】&#10;有形固定資産減価償却率">
          <a:extLst>
            <a:ext uri="{FF2B5EF4-FFF2-40B4-BE49-F238E27FC236}">
              <a16:creationId xmlns:a16="http://schemas.microsoft.com/office/drawing/2014/main" id="{D695C627-27C9-4B28-9080-B8A89FB42E3C}"/>
            </a:ext>
          </a:extLst>
        </xdr:cNvPr>
        <xdr:cNvSpPr txBox="1"/>
      </xdr:nvSpPr>
      <xdr:spPr>
        <a:xfrm>
          <a:off x="3582044" y="1379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63516</xdr:rowOff>
    </xdr:from>
    <xdr:ext cx="405111" cy="259045"/>
    <xdr:sp macro="" textlink="">
      <xdr:nvSpPr>
        <xdr:cNvPr id="315" name="n_2aveValue【福祉施設】&#10;有形固定資産減価償却率">
          <a:extLst>
            <a:ext uri="{FF2B5EF4-FFF2-40B4-BE49-F238E27FC236}">
              <a16:creationId xmlns:a16="http://schemas.microsoft.com/office/drawing/2014/main" id="{DDFC3325-C773-4408-983A-848B7AB31072}"/>
            </a:ext>
          </a:extLst>
        </xdr:cNvPr>
        <xdr:cNvSpPr txBox="1"/>
      </xdr:nvSpPr>
      <xdr:spPr>
        <a:xfrm>
          <a:off x="2705744"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19702</xdr:rowOff>
    </xdr:from>
    <xdr:ext cx="405111" cy="259045"/>
    <xdr:sp macro="" textlink="">
      <xdr:nvSpPr>
        <xdr:cNvPr id="316" name="n_3aveValue【福祉施設】&#10;有形固定資産減価償却率">
          <a:extLst>
            <a:ext uri="{FF2B5EF4-FFF2-40B4-BE49-F238E27FC236}">
              <a16:creationId xmlns:a16="http://schemas.microsoft.com/office/drawing/2014/main" id="{6E2E4504-6FD8-4A97-B12F-9F85F8EA259C}"/>
            </a:ext>
          </a:extLst>
        </xdr:cNvPr>
        <xdr:cNvSpPr txBox="1"/>
      </xdr:nvSpPr>
      <xdr:spPr>
        <a:xfrm>
          <a:off x="1816744" y="1373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135272</xdr:rowOff>
    </xdr:from>
    <xdr:ext cx="405111" cy="259045"/>
    <xdr:sp macro="" textlink="">
      <xdr:nvSpPr>
        <xdr:cNvPr id="317" name="n_4aveValue【福祉施設】&#10;有形固定資産減価償却率">
          <a:extLst>
            <a:ext uri="{FF2B5EF4-FFF2-40B4-BE49-F238E27FC236}">
              <a16:creationId xmlns:a16="http://schemas.microsoft.com/office/drawing/2014/main" id="{2538CEBF-BD66-4434-B605-A06F11F86968}"/>
            </a:ext>
          </a:extLst>
        </xdr:cNvPr>
        <xdr:cNvSpPr txBox="1"/>
      </xdr:nvSpPr>
      <xdr:spPr>
        <a:xfrm>
          <a:off x="927744" y="1402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62882</xdr:rowOff>
    </xdr:from>
    <xdr:ext cx="405111" cy="259045"/>
    <xdr:sp macro="" textlink="">
      <xdr:nvSpPr>
        <xdr:cNvPr id="318" name="n_1mainValue【福祉施設】&#10;有形固定資産減価償却率">
          <a:extLst>
            <a:ext uri="{FF2B5EF4-FFF2-40B4-BE49-F238E27FC236}">
              <a16:creationId xmlns:a16="http://schemas.microsoft.com/office/drawing/2014/main" id="{ECACC7DF-8054-4F3A-B151-2EB8005C021A}"/>
            </a:ext>
          </a:extLst>
        </xdr:cNvPr>
        <xdr:cNvSpPr txBox="1"/>
      </xdr:nvSpPr>
      <xdr:spPr>
        <a:xfrm>
          <a:off x="3582044" y="1446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20972</xdr:rowOff>
    </xdr:from>
    <xdr:ext cx="405111" cy="259045"/>
    <xdr:sp macro="" textlink="">
      <xdr:nvSpPr>
        <xdr:cNvPr id="319" name="n_2mainValue【福祉施設】&#10;有形固定資産減価償却率">
          <a:extLst>
            <a:ext uri="{FF2B5EF4-FFF2-40B4-BE49-F238E27FC236}">
              <a16:creationId xmlns:a16="http://schemas.microsoft.com/office/drawing/2014/main" id="{923D5C87-E0FC-4B0C-BE24-12974C753B72}"/>
            </a:ext>
          </a:extLst>
        </xdr:cNvPr>
        <xdr:cNvSpPr txBox="1"/>
      </xdr:nvSpPr>
      <xdr:spPr>
        <a:xfrm>
          <a:off x="2705744" y="1442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51452</xdr:rowOff>
    </xdr:from>
    <xdr:ext cx="405111" cy="259045"/>
    <xdr:sp macro="" textlink="">
      <xdr:nvSpPr>
        <xdr:cNvPr id="320" name="n_3mainValue【福祉施設】&#10;有形固定資産減価償却率">
          <a:extLst>
            <a:ext uri="{FF2B5EF4-FFF2-40B4-BE49-F238E27FC236}">
              <a16:creationId xmlns:a16="http://schemas.microsoft.com/office/drawing/2014/main" id="{D4473711-0D4E-48E5-BBFF-245EAD934CB0}"/>
            </a:ext>
          </a:extLst>
        </xdr:cNvPr>
        <xdr:cNvSpPr txBox="1"/>
      </xdr:nvSpPr>
      <xdr:spPr>
        <a:xfrm>
          <a:off x="1816744" y="1445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139716</xdr:rowOff>
    </xdr:from>
    <xdr:ext cx="405111" cy="259045"/>
    <xdr:sp macro="" textlink="">
      <xdr:nvSpPr>
        <xdr:cNvPr id="321" name="n_4mainValue【福祉施設】&#10;有形固定資産減価償却率">
          <a:extLst>
            <a:ext uri="{FF2B5EF4-FFF2-40B4-BE49-F238E27FC236}">
              <a16:creationId xmlns:a16="http://schemas.microsoft.com/office/drawing/2014/main" id="{54127CFB-55F1-4751-A2A5-43D8994230E2}"/>
            </a:ext>
          </a:extLst>
        </xdr:cNvPr>
        <xdr:cNvSpPr txBox="1"/>
      </xdr:nvSpPr>
      <xdr:spPr>
        <a:xfrm>
          <a:off x="927744" y="1351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9BD8ABA1-3423-4D64-9694-BE843EB55292}"/>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FA9EC98A-B692-469D-9400-39BFC230FD09}"/>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722D8BF4-A3BD-406B-A81B-7058C5A8502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E38C3951-FA1B-4F6F-A358-4CDE5449FBC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189CA25D-C6B3-4C48-80B1-DBA4E70821C2}"/>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8E6A6ABD-DEA3-4370-A90C-776CE57EDA14}"/>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10077779-177D-4003-AB7D-7FBB13CF5404}"/>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857FB5E-7112-469E-B39F-97D23DE69F5C}"/>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91CDE07C-C0C0-421B-B401-C2E03FEE00DB}"/>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734EFED2-D595-4C2F-8534-35180B0304FC}"/>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a:extLst>
            <a:ext uri="{FF2B5EF4-FFF2-40B4-BE49-F238E27FC236}">
              <a16:creationId xmlns:a16="http://schemas.microsoft.com/office/drawing/2014/main" id="{F01A1A5C-80DF-4C3D-9019-A329A0348F6C}"/>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a:extLst>
            <a:ext uri="{FF2B5EF4-FFF2-40B4-BE49-F238E27FC236}">
              <a16:creationId xmlns:a16="http://schemas.microsoft.com/office/drawing/2014/main" id="{3CFD7ECC-05D0-495B-86CE-6123A04CD5A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a:extLst>
            <a:ext uri="{FF2B5EF4-FFF2-40B4-BE49-F238E27FC236}">
              <a16:creationId xmlns:a16="http://schemas.microsoft.com/office/drawing/2014/main" id="{74500390-1493-4D76-86D3-C009EFCED094}"/>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5" name="テキスト ボックス 334">
          <a:extLst>
            <a:ext uri="{FF2B5EF4-FFF2-40B4-BE49-F238E27FC236}">
              <a16:creationId xmlns:a16="http://schemas.microsoft.com/office/drawing/2014/main" id="{9DA6E0AC-10A1-455B-834E-9EF9EC1FAB28}"/>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a:extLst>
            <a:ext uri="{FF2B5EF4-FFF2-40B4-BE49-F238E27FC236}">
              <a16:creationId xmlns:a16="http://schemas.microsoft.com/office/drawing/2014/main" id="{5F3B07CF-3443-4676-8419-D5D7DDDA03A4}"/>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7" name="テキスト ボックス 336">
          <a:extLst>
            <a:ext uri="{FF2B5EF4-FFF2-40B4-BE49-F238E27FC236}">
              <a16:creationId xmlns:a16="http://schemas.microsoft.com/office/drawing/2014/main" id="{63BA8A21-F556-4390-B35C-931F46E6DA63}"/>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a:extLst>
            <a:ext uri="{FF2B5EF4-FFF2-40B4-BE49-F238E27FC236}">
              <a16:creationId xmlns:a16="http://schemas.microsoft.com/office/drawing/2014/main" id="{4DC704FE-4A1A-42BA-BDFC-AA8F56B6493D}"/>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9" name="テキスト ボックス 338">
          <a:extLst>
            <a:ext uri="{FF2B5EF4-FFF2-40B4-BE49-F238E27FC236}">
              <a16:creationId xmlns:a16="http://schemas.microsoft.com/office/drawing/2014/main" id="{944742B9-F846-4929-A9F1-8BBF1ABAD363}"/>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9179E817-EFD6-4531-8E6C-050C1BB81552}"/>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9777AE34-A295-498C-966B-14816390486D}"/>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福祉施設】&#10;一人当たり面積グラフ枠">
          <a:extLst>
            <a:ext uri="{FF2B5EF4-FFF2-40B4-BE49-F238E27FC236}">
              <a16:creationId xmlns:a16="http://schemas.microsoft.com/office/drawing/2014/main" id="{A36B1941-6CE9-4477-8AC7-47AB483770BC}"/>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90678</xdr:rowOff>
    </xdr:from>
    <xdr:to>
      <xdr:col>54</xdr:col>
      <xdr:colOff>189865</xdr:colOff>
      <xdr:row>85</xdr:row>
      <xdr:rowOff>145542</xdr:rowOff>
    </xdr:to>
    <xdr:cxnSp macro="">
      <xdr:nvCxnSpPr>
        <xdr:cNvPr id="343" name="直線コネクタ 342">
          <a:extLst>
            <a:ext uri="{FF2B5EF4-FFF2-40B4-BE49-F238E27FC236}">
              <a16:creationId xmlns:a16="http://schemas.microsoft.com/office/drawing/2014/main" id="{E608396E-6204-47DF-B956-3F2F2AAE94A7}"/>
            </a:ext>
          </a:extLst>
        </xdr:cNvPr>
        <xdr:cNvCxnSpPr/>
      </xdr:nvCxnSpPr>
      <xdr:spPr>
        <a:xfrm flipV="1">
          <a:off x="10476865" y="13292328"/>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149369</xdr:rowOff>
    </xdr:from>
    <xdr:ext cx="469744" cy="259045"/>
    <xdr:sp macro="" textlink="">
      <xdr:nvSpPr>
        <xdr:cNvPr id="344" name="【福祉施設】&#10;一人当たり面積最小値テキスト">
          <a:extLst>
            <a:ext uri="{FF2B5EF4-FFF2-40B4-BE49-F238E27FC236}">
              <a16:creationId xmlns:a16="http://schemas.microsoft.com/office/drawing/2014/main" id="{393F620F-1D08-40A2-B227-6A49853FC654}"/>
            </a:ext>
          </a:extLst>
        </xdr:cNvPr>
        <xdr:cNvSpPr txBox="1"/>
      </xdr:nvSpPr>
      <xdr:spPr>
        <a:xfrm>
          <a:off x="10515600" y="1472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145542</xdr:rowOff>
    </xdr:from>
    <xdr:to>
      <xdr:col>55</xdr:col>
      <xdr:colOff>88900</xdr:colOff>
      <xdr:row>85</xdr:row>
      <xdr:rowOff>145542</xdr:rowOff>
    </xdr:to>
    <xdr:cxnSp macro="">
      <xdr:nvCxnSpPr>
        <xdr:cNvPr id="345" name="直線コネクタ 344">
          <a:extLst>
            <a:ext uri="{FF2B5EF4-FFF2-40B4-BE49-F238E27FC236}">
              <a16:creationId xmlns:a16="http://schemas.microsoft.com/office/drawing/2014/main" id="{FB12FFB4-1968-4579-B2C2-C73C69BDA496}"/>
            </a:ext>
          </a:extLst>
        </xdr:cNvPr>
        <xdr:cNvCxnSpPr/>
      </xdr:nvCxnSpPr>
      <xdr:spPr>
        <a:xfrm>
          <a:off x="10388600" y="1471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37355</xdr:rowOff>
    </xdr:from>
    <xdr:ext cx="469744" cy="259045"/>
    <xdr:sp macro="" textlink="">
      <xdr:nvSpPr>
        <xdr:cNvPr id="346" name="【福祉施設】&#10;一人当たり面積最大値テキスト">
          <a:extLst>
            <a:ext uri="{FF2B5EF4-FFF2-40B4-BE49-F238E27FC236}">
              <a16:creationId xmlns:a16="http://schemas.microsoft.com/office/drawing/2014/main" id="{1DC21ACE-0316-4FB7-8221-93EECAB992BB}"/>
            </a:ext>
          </a:extLst>
        </xdr:cNvPr>
        <xdr:cNvSpPr txBox="1"/>
      </xdr:nvSpPr>
      <xdr:spPr>
        <a:xfrm>
          <a:off x="10515600" y="1306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90678</xdr:rowOff>
    </xdr:from>
    <xdr:to>
      <xdr:col>55</xdr:col>
      <xdr:colOff>88900</xdr:colOff>
      <xdr:row>77</xdr:row>
      <xdr:rowOff>90678</xdr:rowOff>
    </xdr:to>
    <xdr:cxnSp macro="">
      <xdr:nvCxnSpPr>
        <xdr:cNvPr id="347" name="直線コネクタ 346">
          <a:extLst>
            <a:ext uri="{FF2B5EF4-FFF2-40B4-BE49-F238E27FC236}">
              <a16:creationId xmlns:a16="http://schemas.microsoft.com/office/drawing/2014/main" id="{2CCA52A2-A936-4517-A5D2-E0D832C4A0B2}"/>
            </a:ext>
          </a:extLst>
        </xdr:cNvPr>
        <xdr:cNvCxnSpPr/>
      </xdr:nvCxnSpPr>
      <xdr:spPr>
        <a:xfrm>
          <a:off x="10388600" y="1329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10177</xdr:rowOff>
    </xdr:from>
    <xdr:ext cx="469744" cy="259045"/>
    <xdr:sp macro="" textlink="">
      <xdr:nvSpPr>
        <xdr:cNvPr id="348" name="【福祉施設】&#10;一人当たり面積平均値テキスト">
          <a:extLst>
            <a:ext uri="{FF2B5EF4-FFF2-40B4-BE49-F238E27FC236}">
              <a16:creationId xmlns:a16="http://schemas.microsoft.com/office/drawing/2014/main" id="{3251FAA4-02AC-4FEF-8E18-8D7EA09D36CB}"/>
            </a:ext>
          </a:extLst>
        </xdr:cNvPr>
        <xdr:cNvSpPr txBox="1"/>
      </xdr:nvSpPr>
      <xdr:spPr>
        <a:xfrm>
          <a:off x="10515600" y="13897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158750</xdr:rowOff>
    </xdr:from>
    <xdr:to>
      <xdr:col>55</xdr:col>
      <xdr:colOff>50800</xdr:colOff>
      <xdr:row>82</xdr:row>
      <xdr:rowOff>88900</xdr:rowOff>
    </xdr:to>
    <xdr:sp macro="" textlink="">
      <xdr:nvSpPr>
        <xdr:cNvPr id="349" name="フローチャート: 判断 348">
          <a:extLst>
            <a:ext uri="{FF2B5EF4-FFF2-40B4-BE49-F238E27FC236}">
              <a16:creationId xmlns:a16="http://schemas.microsoft.com/office/drawing/2014/main" id="{EE6495E7-94AD-4D6C-85EB-F6940A265A8F}"/>
            </a:ext>
          </a:extLst>
        </xdr:cNvPr>
        <xdr:cNvSpPr/>
      </xdr:nvSpPr>
      <xdr:spPr>
        <a:xfrm>
          <a:off x="104267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81</xdr:row>
      <xdr:rowOff>158750</xdr:rowOff>
    </xdr:from>
    <xdr:to>
      <xdr:col>50</xdr:col>
      <xdr:colOff>165100</xdr:colOff>
      <xdr:row>82</xdr:row>
      <xdr:rowOff>88900</xdr:rowOff>
    </xdr:to>
    <xdr:sp macro="" textlink="">
      <xdr:nvSpPr>
        <xdr:cNvPr id="350" name="フローチャート: 判断 349">
          <a:extLst>
            <a:ext uri="{FF2B5EF4-FFF2-40B4-BE49-F238E27FC236}">
              <a16:creationId xmlns:a16="http://schemas.microsoft.com/office/drawing/2014/main" id="{EA4571AD-F80E-47E4-AB4E-AB8322E2CDDF}"/>
            </a:ext>
          </a:extLst>
        </xdr:cNvPr>
        <xdr:cNvSpPr/>
      </xdr:nvSpPr>
      <xdr:spPr>
        <a:xfrm>
          <a:off x="9588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103887</xdr:rowOff>
    </xdr:from>
    <xdr:to>
      <xdr:col>46</xdr:col>
      <xdr:colOff>38100</xdr:colOff>
      <xdr:row>82</xdr:row>
      <xdr:rowOff>34037</xdr:rowOff>
    </xdr:to>
    <xdr:sp macro="" textlink="">
      <xdr:nvSpPr>
        <xdr:cNvPr id="351" name="フローチャート: 判断 350">
          <a:extLst>
            <a:ext uri="{FF2B5EF4-FFF2-40B4-BE49-F238E27FC236}">
              <a16:creationId xmlns:a16="http://schemas.microsoft.com/office/drawing/2014/main" id="{F3A2053D-BC03-4D58-A68C-7488E2D3DF84}"/>
            </a:ext>
          </a:extLst>
        </xdr:cNvPr>
        <xdr:cNvSpPr/>
      </xdr:nvSpPr>
      <xdr:spPr>
        <a:xfrm>
          <a:off x="8699500" y="1399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5587</xdr:rowOff>
    </xdr:from>
    <xdr:to>
      <xdr:col>41</xdr:col>
      <xdr:colOff>101600</xdr:colOff>
      <xdr:row>82</xdr:row>
      <xdr:rowOff>107187</xdr:rowOff>
    </xdr:to>
    <xdr:sp macro="" textlink="">
      <xdr:nvSpPr>
        <xdr:cNvPr id="352" name="フローチャート: 判断 351">
          <a:extLst>
            <a:ext uri="{FF2B5EF4-FFF2-40B4-BE49-F238E27FC236}">
              <a16:creationId xmlns:a16="http://schemas.microsoft.com/office/drawing/2014/main" id="{86AD19CD-C7DD-4686-9A1E-6A63EF7B3362}"/>
            </a:ext>
          </a:extLst>
        </xdr:cNvPr>
        <xdr:cNvSpPr/>
      </xdr:nvSpPr>
      <xdr:spPr>
        <a:xfrm>
          <a:off x="7810500" y="1406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81</xdr:row>
      <xdr:rowOff>131318</xdr:rowOff>
    </xdr:from>
    <xdr:to>
      <xdr:col>36</xdr:col>
      <xdr:colOff>165100</xdr:colOff>
      <xdr:row>82</xdr:row>
      <xdr:rowOff>61468</xdr:rowOff>
    </xdr:to>
    <xdr:sp macro="" textlink="">
      <xdr:nvSpPr>
        <xdr:cNvPr id="353" name="フローチャート: 判断 352">
          <a:extLst>
            <a:ext uri="{FF2B5EF4-FFF2-40B4-BE49-F238E27FC236}">
              <a16:creationId xmlns:a16="http://schemas.microsoft.com/office/drawing/2014/main" id="{46874D15-84FF-43F6-9DFF-D9D5A18A5FCB}"/>
            </a:ext>
          </a:extLst>
        </xdr:cNvPr>
        <xdr:cNvSpPr/>
      </xdr:nvSpPr>
      <xdr:spPr>
        <a:xfrm>
          <a:off x="6921500" y="1401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EECEB2AC-4AE0-482D-9A0D-EEABFD0D53BC}"/>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D60FC48B-5A0E-4E92-AA22-46FDF5C9404A}"/>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AD0DC974-7FBA-4E54-890A-29DA289E6F59}"/>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7CC2E28C-1F3B-4776-A537-7BBA54F90F12}"/>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8AA4D366-594C-4F46-AE2D-FDC3C747FF79}"/>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53594</xdr:rowOff>
    </xdr:from>
    <xdr:to>
      <xdr:col>55</xdr:col>
      <xdr:colOff>50800</xdr:colOff>
      <xdr:row>83</xdr:row>
      <xdr:rowOff>155194</xdr:rowOff>
    </xdr:to>
    <xdr:sp macro="" textlink="">
      <xdr:nvSpPr>
        <xdr:cNvPr id="359" name="楕円 358">
          <a:extLst>
            <a:ext uri="{FF2B5EF4-FFF2-40B4-BE49-F238E27FC236}">
              <a16:creationId xmlns:a16="http://schemas.microsoft.com/office/drawing/2014/main" id="{700F7FF4-316E-4FA2-B8C8-04C192917CA9}"/>
            </a:ext>
          </a:extLst>
        </xdr:cNvPr>
        <xdr:cNvSpPr/>
      </xdr:nvSpPr>
      <xdr:spPr>
        <a:xfrm>
          <a:off x="10426700" y="1428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32021</xdr:rowOff>
    </xdr:from>
    <xdr:ext cx="469744" cy="259045"/>
    <xdr:sp macro="" textlink="">
      <xdr:nvSpPr>
        <xdr:cNvPr id="360" name="【福祉施設】&#10;一人当たり面積該当値テキスト">
          <a:extLst>
            <a:ext uri="{FF2B5EF4-FFF2-40B4-BE49-F238E27FC236}">
              <a16:creationId xmlns:a16="http://schemas.microsoft.com/office/drawing/2014/main" id="{F077E003-0612-4E0C-A2C8-537E29C8E34A}"/>
            </a:ext>
          </a:extLst>
        </xdr:cNvPr>
        <xdr:cNvSpPr txBox="1"/>
      </xdr:nvSpPr>
      <xdr:spPr>
        <a:xfrm>
          <a:off x="10515600" y="14262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62737</xdr:rowOff>
    </xdr:from>
    <xdr:to>
      <xdr:col>50</xdr:col>
      <xdr:colOff>165100</xdr:colOff>
      <xdr:row>83</xdr:row>
      <xdr:rowOff>164337</xdr:rowOff>
    </xdr:to>
    <xdr:sp macro="" textlink="">
      <xdr:nvSpPr>
        <xdr:cNvPr id="361" name="楕円 360">
          <a:extLst>
            <a:ext uri="{FF2B5EF4-FFF2-40B4-BE49-F238E27FC236}">
              <a16:creationId xmlns:a16="http://schemas.microsoft.com/office/drawing/2014/main" id="{8A385DDC-238F-4BC2-A9CD-6247FFC604FC}"/>
            </a:ext>
          </a:extLst>
        </xdr:cNvPr>
        <xdr:cNvSpPr/>
      </xdr:nvSpPr>
      <xdr:spPr>
        <a:xfrm>
          <a:off x="9588500" y="1429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104394</xdr:rowOff>
    </xdr:from>
    <xdr:to>
      <xdr:col>55</xdr:col>
      <xdr:colOff>0</xdr:colOff>
      <xdr:row>83</xdr:row>
      <xdr:rowOff>113537</xdr:rowOff>
    </xdr:to>
    <xdr:cxnSp macro="">
      <xdr:nvCxnSpPr>
        <xdr:cNvPr id="362" name="直線コネクタ 361">
          <a:extLst>
            <a:ext uri="{FF2B5EF4-FFF2-40B4-BE49-F238E27FC236}">
              <a16:creationId xmlns:a16="http://schemas.microsoft.com/office/drawing/2014/main" id="{A36B1473-E15E-4A34-8CE6-D62F80ABCC52}"/>
            </a:ext>
          </a:extLst>
        </xdr:cNvPr>
        <xdr:cNvCxnSpPr/>
      </xdr:nvCxnSpPr>
      <xdr:spPr>
        <a:xfrm flipV="1">
          <a:off x="9639300" y="14334744"/>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99313</xdr:rowOff>
    </xdr:from>
    <xdr:to>
      <xdr:col>46</xdr:col>
      <xdr:colOff>38100</xdr:colOff>
      <xdr:row>84</xdr:row>
      <xdr:rowOff>29463</xdr:rowOff>
    </xdr:to>
    <xdr:sp macro="" textlink="">
      <xdr:nvSpPr>
        <xdr:cNvPr id="363" name="楕円 362">
          <a:extLst>
            <a:ext uri="{FF2B5EF4-FFF2-40B4-BE49-F238E27FC236}">
              <a16:creationId xmlns:a16="http://schemas.microsoft.com/office/drawing/2014/main" id="{7E9773C9-6145-41B8-A642-0A31E0F98DB8}"/>
            </a:ext>
          </a:extLst>
        </xdr:cNvPr>
        <xdr:cNvSpPr/>
      </xdr:nvSpPr>
      <xdr:spPr>
        <a:xfrm>
          <a:off x="8699500" y="1432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113537</xdr:rowOff>
    </xdr:from>
    <xdr:to>
      <xdr:col>50</xdr:col>
      <xdr:colOff>114300</xdr:colOff>
      <xdr:row>83</xdr:row>
      <xdr:rowOff>150113</xdr:rowOff>
    </xdr:to>
    <xdr:cxnSp macro="">
      <xdr:nvCxnSpPr>
        <xdr:cNvPr id="364" name="直線コネクタ 363">
          <a:extLst>
            <a:ext uri="{FF2B5EF4-FFF2-40B4-BE49-F238E27FC236}">
              <a16:creationId xmlns:a16="http://schemas.microsoft.com/office/drawing/2014/main" id="{17843DF0-37CF-4921-A651-1DAE96F2F6B5}"/>
            </a:ext>
          </a:extLst>
        </xdr:cNvPr>
        <xdr:cNvCxnSpPr/>
      </xdr:nvCxnSpPr>
      <xdr:spPr>
        <a:xfrm flipV="1">
          <a:off x="8750300" y="14343887"/>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126746</xdr:rowOff>
    </xdr:from>
    <xdr:to>
      <xdr:col>41</xdr:col>
      <xdr:colOff>101600</xdr:colOff>
      <xdr:row>84</xdr:row>
      <xdr:rowOff>56896</xdr:rowOff>
    </xdr:to>
    <xdr:sp macro="" textlink="">
      <xdr:nvSpPr>
        <xdr:cNvPr id="365" name="楕円 364">
          <a:extLst>
            <a:ext uri="{FF2B5EF4-FFF2-40B4-BE49-F238E27FC236}">
              <a16:creationId xmlns:a16="http://schemas.microsoft.com/office/drawing/2014/main" id="{8D4900FA-1261-44B5-B7E2-66E3F97C5DF3}"/>
            </a:ext>
          </a:extLst>
        </xdr:cNvPr>
        <xdr:cNvSpPr/>
      </xdr:nvSpPr>
      <xdr:spPr>
        <a:xfrm>
          <a:off x="7810500" y="1435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150113</xdr:rowOff>
    </xdr:from>
    <xdr:to>
      <xdr:col>45</xdr:col>
      <xdr:colOff>177800</xdr:colOff>
      <xdr:row>84</xdr:row>
      <xdr:rowOff>6096</xdr:rowOff>
    </xdr:to>
    <xdr:cxnSp macro="">
      <xdr:nvCxnSpPr>
        <xdr:cNvPr id="366" name="直線コネクタ 365">
          <a:extLst>
            <a:ext uri="{FF2B5EF4-FFF2-40B4-BE49-F238E27FC236}">
              <a16:creationId xmlns:a16="http://schemas.microsoft.com/office/drawing/2014/main" id="{9AEDB724-71CF-483F-9336-F364AC2767CB}"/>
            </a:ext>
          </a:extLst>
        </xdr:cNvPr>
        <xdr:cNvCxnSpPr/>
      </xdr:nvCxnSpPr>
      <xdr:spPr>
        <a:xfrm flipV="1">
          <a:off x="7861300" y="14380463"/>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108458</xdr:rowOff>
    </xdr:from>
    <xdr:to>
      <xdr:col>36</xdr:col>
      <xdr:colOff>165100</xdr:colOff>
      <xdr:row>84</xdr:row>
      <xdr:rowOff>38608</xdr:rowOff>
    </xdr:to>
    <xdr:sp macro="" textlink="">
      <xdr:nvSpPr>
        <xdr:cNvPr id="367" name="楕円 366">
          <a:extLst>
            <a:ext uri="{FF2B5EF4-FFF2-40B4-BE49-F238E27FC236}">
              <a16:creationId xmlns:a16="http://schemas.microsoft.com/office/drawing/2014/main" id="{D8D82B89-5B9B-4E92-A0BE-E1840A6B3988}"/>
            </a:ext>
          </a:extLst>
        </xdr:cNvPr>
        <xdr:cNvSpPr/>
      </xdr:nvSpPr>
      <xdr:spPr>
        <a:xfrm>
          <a:off x="6921500" y="1433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159258</xdr:rowOff>
    </xdr:from>
    <xdr:to>
      <xdr:col>41</xdr:col>
      <xdr:colOff>50800</xdr:colOff>
      <xdr:row>84</xdr:row>
      <xdr:rowOff>6096</xdr:rowOff>
    </xdr:to>
    <xdr:cxnSp macro="">
      <xdr:nvCxnSpPr>
        <xdr:cNvPr id="368" name="直線コネクタ 367">
          <a:extLst>
            <a:ext uri="{FF2B5EF4-FFF2-40B4-BE49-F238E27FC236}">
              <a16:creationId xmlns:a16="http://schemas.microsoft.com/office/drawing/2014/main" id="{88D7B2AC-4C56-4E65-927B-DC06D419BB9D}"/>
            </a:ext>
          </a:extLst>
        </xdr:cNvPr>
        <xdr:cNvCxnSpPr/>
      </xdr:nvCxnSpPr>
      <xdr:spPr>
        <a:xfrm>
          <a:off x="6972300" y="143896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105427</xdr:rowOff>
    </xdr:from>
    <xdr:ext cx="469744" cy="259045"/>
    <xdr:sp macro="" textlink="">
      <xdr:nvSpPr>
        <xdr:cNvPr id="369" name="n_1aveValue【福祉施設】&#10;一人当たり面積">
          <a:extLst>
            <a:ext uri="{FF2B5EF4-FFF2-40B4-BE49-F238E27FC236}">
              <a16:creationId xmlns:a16="http://schemas.microsoft.com/office/drawing/2014/main" id="{A34C3B8E-B05D-4737-81B3-366B0CF9EA46}"/>
            </a:ext>
          </a:extLst>
        </xdr:cNvPr>
        <xdr:cNvSpPr txBox="1"/>
      </xdr:nvSpPr>
      <xdr:spPr>
        <a:xfrm>
          <a:off x="93917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50564</xdr:rowOff>
    </xdr:from>
    <xdr:ext cx="469744" cy="259045"/>
    <xdr:sp macro="" textlink="">
      <xdr:nvSpPr>
        <xdr:cNvPr id="370" name="n_2aveValue【福祉施設】&#10;一人当たり面積">
          <a:extLst>
            <a:ext uri="{FF2B5EF4-FFF2-40B4-BE49-F238E27FC236}">
              <a16:creationId xmlns:a16="http://schemas.microsoft.com/office/drawing/2014/main" id="{51D63E05-214F-4D6A-BF67-D129019D091C}"/>
            </a:ext>
          </a:extLst>
        </xdr:cNvPr>
        <xdr:cNvSpPr txBox="1"/>
      </xdr:nvSpPr>
      <xdr:spPr>
        <a:xfrm>
          <a:off x="8515427" y="1376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123714</xdr:rowOff>
    </xdr:from>
    <xdr:ext cx="469744" cy="259045"/>
    <xdr:sp macro="" textlink="">
      <xdr:nvSpPr>
        <xdr:cNvPr id="371" name="n_3aveValue【福祉施設】&#10;一人当たり面積">
          <a:extLst>
            <a:ext uri="{FF2B5EF4-FFF2-40B4-BE49-F238E27FC236}">
              <a16:creationId xmlns:a16="http://schemas.microsoft.com/office/drawing/2014/main" id="{8727BC29-FA2A-432A-80EA-6218F45C81AB}"/>
            </a:ext>
          </a:extLst>
        </xdr:cNvPr>
        <xdr:cNvSpPr txBox="1"/>
      </xdr:nvSpPr>
      <xdr:spPr>
        <a:xfrm>
          <a:off x="7626427" y="1383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77995</xdr:rowOff>
    </xdr:from>
    <xdr:ext cx="469744" cy="259045"/>
    <xdr:sp macro="" textlink="">
      <xdr:nvSpPr>
        <xdr:cNvPr id="372" name="n_4aveValue【福祉施設】&#10;一人当たり面積">
          <a:extLst>
            <a:ext uri="{FF2B5EF4-FFF2-40B4-BE49-F238E27FC236}">
              <a16:creationId xmlns:a16="http://schemas.microsoft.com/office/drawing/2014/main" id="{AF94FAF7-84F7-4B54-90A1-2C7CBC13F4E1}"/>
            </a:ext>
          </a:extLst>
        </xdr:cNvPr>
        <xdr:cNvSpPr txBox="1"/>
      </xdr:nvSpPr>
      <xdr:spPr>
        <a:xfrm>
          <a:off x="6737427" y="13793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155464</xdr:rowOff>
    </xdr:from>
    <xdr:ext cx="469744" cy="259045"/>
    <xdr:sp macro="" textlink="">
      <xdr:nvSpPr>
        <xdr:cNvPr id="373" name="n_1mainValue【福祉施設】&#10;一人当たり面積">
          <a:extLst>
            <a:ext uri="{FF2B5EF4-FFF2-40B4-BE49-F238E27FC236}">
              <a16:creationId xmlns:a16="http://schemas.microsoft.com/office/drawing/2014/main" id="{19C2BBD0-EB82-4613-A8E0-8F5B25D928F6}"/>
            </a:ext>
          </a:extLst>
        </xdr:cNvPr>
        <xdr:cNvSpPr txBox="1"/>
      </xdr:nvSpPr>
      <xdr:spPr>
        <a:xfrm>
          <a:off x="9391727" y="1438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20590</xdr:rowOff>
    </xdr:from>
    <xdr:ext cx="469744" cy="259045"/>
    <xdr:sp macro="" textlink="">
      <xdr:nvSpPr>
        <xdr:cNvPr id="374" name="n_2mainValue【福祉施設】&#10;一人当たり面積">
          <a:extLst>
            <a:ext uri="{FF2B5EF4-FFF2-40B4-BE49-F238E27FC236}">
              <a16:creationId xmlns:a16="http://schemas.microsoft.com/office/drawing/2014/main" id="{1C89E9D2-6038-4CEB-A2D6-72188A643E48}"/>
            </a:ext>
          </a:extLst>
        </xdr:cNvPr>
        <xdr:cNvSpPr txBox="1"/>
      </xdr:nvSpPr>
      <xdr:spPr>
        <a:xfrm>
          <a:off x="8515427" y="1442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48023</xdr:rowOff>
    </xdr:from>
    <xdr:ext cx="469744" cy="259045"/>
    <xdr:sp macro="" textlink="">
      <xdr:nvSpPr>
        <xdr:cNvPr id="375" name="n_3mainValue【福祉施設】&#10;一人当たり面積">
          <a:extLst>
            <a:ext uri="{FF2B5EF4-FFF2-40B4-BE49-F238E27FC236}">
              <a16:creationId xmlns:a16="http://schemas.microsoft.com/office/drawing/2014/main" id="{9CBDC6C9-BF6B-4E44-8E38-45C9A4576505}"/>
            </a:ext>
          </a:extLst>
        </xdr:cNvPr>
        <xdr:cNvSpPr txBox="1"/>
      </xdr:nvSpPr>
      <xdr:spPr>
        <a:xfrm>
          <a:off x="7626427" y="1444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29735</xdr:rowOff>
    </xdr:from>
    <xdr:ext cx="469744" cy="259045"/>
    <xdr:sp macro="" textlink="">
      <xdr:nvSpPr>
        <xdr:cNvPr id="376" name="n_4mainValue【福祉施設】&#10;一人当たり面積">
          <a:extLst>
            <a:ext uri="{FF2B5EF4-FFF2-40B4-BE49-F238E27FC236}">
              <a16:creationId xmlns:a16="http://schemas.microsoft.com/office/drawing/2014/main" id="{6D93F853-8A3D-42A0-87FB-6ACF4724FDD8}"/>
            </a:ext>
          </a:extLst>
        </xdr:cNvPr>
        <xdr:cNvSpPr txBox="1"/>
      </xdr:nvSpPr>
      <xdr:spPr>
        <a:xfrm>
          <a:off x="673742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AD5CC00A-447F-4D36-8C80-825061F9A1D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D5EF8073-D0BB-485D-B945-87C8E8086854}"/>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FA113C70-2DE6-4A58-9B32-8FD2D69CC1CA}"/>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7B9A6F11-8540-4181-80DB-4B441F9515BB}"/>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18C89D42-A10F-4743-954E-0ECB96AC767B}"/>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14C60834-1D4F-473E-A568-7D16522A0711}"/>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55F8E636-84A9-407D-9D78-30EF3100E7B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0C39649A-C4EF-4E4B-BFEB-71C20A68A8D9}"/>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a:extLst>
            <a:ext uri="{FF2B5EF4-FFF2-40B4-BE49-F238E27FC236}">
              <a16:creationId xmlns:a16="http://schemas.microsoft.com/office/drawing/2014/main" id="{D427121E-98EA-4659-A635-1F08405A9D1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a:extLst>
            <a:ext uri="{FF2B5EF4-FFF2-40B4-BE49-F238E27FC236}">
              <a16:creationId xmlns:a16="http://schemas.microsoft.com/office/drawing/2014/main" id="{66853E61-F732-4018-999A-0493110BA3E9}"/>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a:extLst>
            <a:ext uri="{FF2B5EF4-FFF2-40B4-BE49-F238E27FC236}">
              <a16:creationId xmlns:a16="http://schemas.microsoft.com/office/drawing/2014/main" id="{79B537F2-EEE2-4C12-A641-66D293D9220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a:extLst>
            <a:ext uri="{FF2B5EF4-FFF2-40B4-BE49-F238E27FC236}">
              <a16:creationId xmlns:a16="http://schemas.microsoft.com/office/drawing/2014/main" id="{0226975C-0C4F-426D-98E6-42155D8F0AE7}"/>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a:extLst>
            <a:ext uri="{FF2B5EF4-FFF2-40B4-BE49-F238E27FC236}">
              <a16:creationId xmlns:a16="http://schemas.microsoft.com/office/drawing/2014/main" id="{F72DF418-EDD8-4454-91C1-8DCFDD308E67}"/>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a:extLst>
            <a:ext uri="{FF2B5EF4-FFF2-40B4-BE49-F238E27FC236}">
              <a16:creationId xmlns:a16="http://schemas.microsoft.com/office/drawing/2014/main" id="{2E52D0FC-B69B-4B49-8592-7A9EF79C420D}"/>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a:extLst>
            <a:ext uri="{FF2B5EF4-FFF2-40B4-BE49-F238E27FC236}">
              <a16:creationId xmlns:a16="http://schemas.microsoft.com/office/drawing/2014/main" id="{FE358129-8EDA-4896-9A2B-6DD8643D6E11}"/>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a:extLst>
            <a:ext uri="{FF2B5EF4-FFF2-40B4-BE49-F238E27FC236}">
              <a16:creationId xmlns:a16="http://schemas.microsoft.com/office/drawing/2014/main" id="{47BEB8FE-8038-45E4-9E47-E10CBBC737F2}"/>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id="{5A4A2C82-882D-4F1F-A2C1-31BC7424D3C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id="{6379E6CE-5FE9-492F-AEA6-E3D1500224DC}"/>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id="{44AA4D0E-9247-488D-97FA-2A528E2F046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id="{208AE5A0-693A-4AE8-A991-320A9FABAEA6}"/>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id="{482C22C7-9533-4403-AEEB-910C1AF2572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id="{293CFE0A-A40E-404D-B65C-4CE25FBC20F3}"/>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id="{AE8A7758-7882-4EFF-BE3C-3B4D10932A7E}"/>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id="{D2593EC7-ECF7-4DC1-BF4B-C4F7F33EAE99}"/>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a:extLst>
            <a:ext uri="{FF2B5EF4-FFF2-40B4-BE49-F238E27FC236}">
              <a16:creationId xmlns:a16="http://schemas.microsoft.com/office/drawing/2014/main" id="{6BCD7B77-8474-4127-AF68-80BD526A8221}"/>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a:extLst>
            <a:ext uri="{FF2B5EF4-FFF2-40B4-BE49-F238E27FC236}">
              <a16:creationId xmlns:a16="http://schemas.microsoft.com/office/drawing/2014/main" id="{86568720-AB65-4C8F-9547-6AA15419043F}"/>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a:extLst>
            <a:ext uri="{FF2B5EF4-FFF2-40B4-BE49-F238E27FC236}">
              <a16:creationId xmlns:a16="http://schemas.microsoft.com/office/drawing/2014/main" id="{4FE833E1-F697-4859-88E0-EE175896945F}"/>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4" name="直線コネクタ 403">
          <a:extLst>
            <a:ext uri="{FF2B5EF4-FFF2-40B4-BE49-F238E27FC236}">
              <a16:creationId xmlns:a16="http://schemas.microsoft.com/office/drawing/2014/main" id="{E5D6316C-59D2-4426-B9B0-C79BC0AA9826}"/>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05" name="テキスト ボックス 404">
          <a:extLst>
            <a:ext uri="{FF2B5EF4-FFF2-40B4-BE49-F238E27FC236}">
              <a16:creationId xmlns:a16="http://schemas.microsoft.com/office/drawing/2014/main" id="{364D08D8-49BB-4124-9943-3ACAAAA96390}"/>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6" name="直線コネクタ 405">
          <a:extLst>
            <a:ext uri="{FF2B5EF4-FFF2-40B4-BE49-F238E27FC236}">
              <a16:creationId xmlns:a16="http://schemas.microsoft.com/office/drawing/2014/main" id="{CFE12686-EEDD-400C-960A-3A1A3E29FC2A}"/>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7" name="テキスト ボックス 406">
          <a:extLst>
            <a:ext uri="{FF2B5EF4-FFF2-40B4-BE49-F238E27FC236}">
              <a16:creationId xmlns:a16="http://schemas.microsoft.com/office/drawing/2014/main" id="{F66668E2-EF74-45DF-808C-145C072B3028}"/>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8" name="直線コネクタ 407">
          <a:extLst>
            <a:ext uri="{FF2B5EF4-FFF2-40B4-BE49-F238E27FC236}">
              <a16:creationId xmlns:a16="http://schemas.microsoft.com/office/drawing/2014/main" id="{3CDC37DE-3D73-4785-8D07-07D1BE70C1CC}"/>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9" name="テキスト ボックス 408">
          <a:extLst>
            <a:ext uri="{FF2B5EF4-FFF2-40B4-BE49-F238E27FC236}">
              <a16:creationId xmlns:a16="http://schemas.microsoft.com/office/drawing/2014/main" id="{FC0453AA-E014-4BE4-B515-D0CF85030BE9}"/>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0" name="直線コネクタ 409">
          <a:extLst>
            <a:ext uri="{FF2B5EF4-FFF2-40B4-BE49-F238E27FC236}">
              <a16:creationId xmlns:a16="http://schemas.microsoft.com/office/drawing/2014/main" id="{F50E31D6-C949-46D5-AC26-339DD4FED728}"/>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1" name="テキスト ボックス 410">
          <a:extLst>
            <a:ext uri="{FF2B5EF4-FFF2-40B4-BE49-F238E27FC236}">
              <a16:creationId xmlns:a16="http://schemas.microsoft.com/office/drawing/2014/main" id="{E9544FD8-7B51-4D8A-B9E5-2AE08EB73CA1}"/>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2" name="直線コネクタ 411">
          <a:extLst>
            <a:ext uri="{FF2B5EF4-FFF2-40B4-BE49-F238E27FC236}">
              <a16:creationId xmlns:a16="http://schemas.microsoft.com/office/drawing/2014/main" id="{3D340BAC-34AF-4C3D-ACD9-20F3FA4A2B6F}"/>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13" name="テキスト ボックス 412">
          <a:extLst>
            <a:ext uri="{FF2B5EF4-FFF2-40B4-BE49-F238E27FC236}">
              <a16:creationId xmlns:a16="http://schemas.microsoft.com/office/drawing/2014/main" id="{7FD3CB12-03C3-4191-B1D0-45BA2669FE36}"/>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a:extLst>
            <a:ext uri="{FF2B5EF4-FFF2-40B4-BE49-F238E27FC236}">
              <a16:creationId xmlns:a16="http://schemas.microsoft.com/office/drawing/2014/main" id="{78B94046-531E-4ACC-B3C9-247A11600AE6}"/>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5" name="【一般廃棄物処理施設】&#10;有形固定資産減価償却率グラフ枠">
          <a:extLst>
            <a:ext uri="{FF2B5EF4-FFF2-40B4-BE49-F238E27FC236}">
              <a16:creationId xmlns:a16="http://schemas.microsoft.com/office/drawing/2014/main" id="{3399D6AE-685E-4CCC-BAA6-B360B77074E6}"/>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167640</xdr:rowOff>
    </xdr:from>
    <xdr:to>
      <xdr:col>85</xdr:col>
      <xdr:colOff>126364</xdr:colOff>
      <xdr:row>42</xdr:row>
      <xdr:rowOff>45720</xdr:rowOff>
    </xdr:to>
    <xdr:cxnSp macro="">
      <xdr:nvCxnSpPr>
        <xdr:cNvPr id="416" name="直線コネクタ 415">
          <a:extLst>
            <a:ext uri="{FF2B5EF4-FFF2-40B4-BE49-F238E27FC236}">
              <a16:creationId xmlns:a16="http://schemas.microsoft.com/office/drawing/2014/main" id="{E19C9522-F49A-4A44-A60A-D201FC167CB4}"/>
            </a:ext>
          </a:extLst>
        </xdr:cNvPr>
        <xdr:cNvCxnSpPr/>
      </xdr:nvCxnSpPr>
      <xdr:spPr>
        <a:xfrm flipV="1">
          <a:off x="16318864" y="582549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49547</xdr:rowOff>
    </xdr:from>
    <xdr:ext cx="405111" cy="259045"/>
    <xdr:sp macro="" textlink="">
      <xdr:nvSpPr>
        <xdr:cNvPr id="417" name="【一般廃棄物処理施設】&#10;有形固定資産減価償却率最小値テキスト">
          <a:extLst>
            <a:ext uri="{FF2B5EF4-FFF2-40B4-BE49-F238E27FC236}">
              <a16:creationId xmlns:a16="http://schemas.microsoft.com/office/drawing/2014/main" id="{83107C56-B2B3-4C30-B402-441E7A9B89E1}"/>
            </a:ext>
          </a:extLst>
        </xdr:cNvPr>
        <xdr:cNvSpPr txBox="1"/>
      </xdr:nvSpPr>
      <xdr:spPr>
        <a:xfrm>
          <a:off x="16357600" y="725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45720</xdr:rowOff>
    </xdr:from>
    <xdr:to>
      <xdr:col>86</xdr:col>
      <xdr:colOff>25400</xdr:colOff>
      <xdr:row>42</xdr:row>
      <xdr:rowOff>45720</xdr:rowOff>
    </xdr:to>
    <xdr:cxnSp macro="">
      <xdr:nvCxnSpPr>
        <xdr:cNvPr id="418" name="直線コネクタ 417">
          <a:extLst>
            <a:ext uri="{FF2B5EF4-FFF2-40B4-BE49-F238E27FC236}">
              <a16:creationId xmlns:a16="http://schemas.microsoft.com/office/drawing/2014/main" id="{C7A26559-4528-4B40-AF2D-AD717222FEEE}"/>
            </a:ext>
          </a:extLst>
        </xdr:cNvPr>
        <xdr:cNvCxnSpPr/>
      </xdr:nvCxnSpPr>
      <xdr:spPr>
        <a:xfrm>
          <a:off x="16230600" y="724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114317</xdr:rowOff>
    </xdr:from>
    <xdr:ext cx="340478" cy="259045"/>
    <xdr:sp macro="" textlink="">
      <xdr:nvSpPr>
        <xdr:cNvPr id="419" name="【一般廃棄物処理施設】&#10;有形固定資産減価償却率最大値テキスト">
          <a:extLst>
            <a:ext uri="{FF2B5EF4-FFF2-40B4-BE49-F238E27FC236}">
              <a16:creationId xmlns:a16="http://schemas.microsoft.com/office/drawing/2014/main" id="{138F3ABA-AECA-4094-A8EC-B0296B9039C3}"/>
            </a:ext>
          </a:extLst>
        </xdr:cNvPr>
        <xdr:cNvSpPr txBox="1"/>
      </xdr:nvSpPr>
      <xdr:spPr>
        <a:xfrm>
          <a:off x="16357600" y="56007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167640</xdr:rowOff>
    </xdr:from>
    <xdr:to>
      <xdr:col>86</xdr:col>
      <xdr:colOff>25400</xdr:colOff>
      <xdr:row>33</xdr:row>
      <xdr:rowOff>167640</xdr:rowOff>
    </xdr:to>
    <xdr:cxnSp macro="">
      <xdr:nvCxnSpPr>
        <xdr:cNvPr id="420" name="直線コネクタ 419">
          <a:extLst>
            <a:ext uri="{FF2B5EF4-FFF2-40B4-BE49-F238E27FC236}">
              <a16:creationId xmlns:a16="http://schemas.microsoft.com/office/drawing/2014/main" id="{9452B644-E6F9-46E7-9DF2-25AB94C1F2D7}"/>
            </a:ext>
          </a:extLst>
        </xdr:cNvPr>
        <xdr:cNvCxnSpPr/>
      </xdr:nvCxnSpPr>
      <xdr:spPr>
        <a:xfrm>
          <a:off x="16230600" y="582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164482</xdr:rowOff>
    </xdr:from>
    <xdr:ext cx="405111" cy="259045"/>
    <xdr:sp macro="" textlink="">
      <xdr:nvSpPr>
        <xdr:cNvPr id="421" name="【一般廃棄物処理施設】&#10;有形固定資産減価償却率平均値テキスト">
          <a:extLst>
            <a:ext uri="{FF2B5EF4-FFF2-40B4-BE49-F238E27FC236}">
              <a16:creationId xmlns:a16="http://schemas.microsoft.com/office/drawing/2014/main" id="{F95CB0F5-BAB3-4CCA-910D-3F8140CF8EA8}"/>
            </a:ext>
          </a:extLst>
        </xdr:cNvPr>
        <xdr:cNvSpPr txBox="1"/>
      </xdr:nvSpPr>
      <xdr:spPr>
        <a:xfrm>
          <a:off x="16357600" y="6679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141605</xdr:rowOff>
    </xdr:from>
    <xdr:to>
      <xdr:col>85</xdr:col>
      <xdr:colOff>177800</xdr:colOff>
      <xdr:row>40</xdr:row>
      <xdr:rowOff>71755</xdr:rowOff>
    </xdr:to>
    <xdr:sp macro="" textlink="">
      <xdr:nvSpPr>
        <xdr:cNvPr id="422" name="フローチャート: 判断 421">
          <a:extLst>
            <a:ext uri="{FF2B5EF4-FFF2-40B4-BE49-F238E27FC236}">
              <a16:creationId xmlns:a16="http://schemas.microsoft.com/office/drawing/2014/main" id="{010BE2FE-DE24-4E34-9DEB-E346BC172CA0}"/>
            </a:ext>
          </a:extLst>
        </xdr:cNvPr>
        <xdr:cNvSpPr/>
      </xdr:nvSpPr>
      <xdr:spPr>
        <a:xfrm>
          <a:off x="16268700" y="682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82550</xdr:rowOff>
    </xdr:from>
    <xdr:to>
      <xdr:col>81</xdr:col>
      <xdr:colOff>101600</xdr:colOff>
      <xdr:row>40</xdr:row>
      <xdr:rowOff>12700</xdr:rowOff>
    </xdr:to>
    <xdr:sp macro="" textlink="">
      <xdr:nvSpPr>
        <xdr:cNvPr id="423" name="フローチャート: 判断 422">
          <a:extLst>
            <a:ext uri="{FF2B5EF4-FFF2-40B4-BE49-F238E27FC236}">
              <a16:creationId xmlns:a16="http://schemas.microsoft.com/office/drawing/2014/main" id="{7C07BC15-C86C-4338-854E-44CD07034D61}"/>
            </a:ext>
          </a:extLst>
        </xdr:cNvPr>
        <xdr:cNvSpPr/>
      </xdr:nvSpPr>
      <xdr:spPr>
        <a:xfrm>
          <a:off x="15430500" y="67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168275</xdr:rowOff>
    </xdr:from>
    <xdr:to>
      <xdr:col>76</xdr:col>
      <xdr:colOff>165100</xdr:colOff>
      <xdr:row>39</xdr:row>
      <xdr:rowOff>98425</xdr:rowOff>
    </xdr:to>
    <xdr:sp macro="" textlink="">
      <xdr:nvSpPr>
        <xdr:cNvPr id="424" name="フローチャート: 判断 423">
          <a:extLst>
            <a:ext uri="{FF2B5EF4-FFF2-40B4-BE49-F238E27FC236}">
              <a16:creationId xmlns:a16="http://schemas.microsoft.com/office/drawing/2014/main" id="{90005B45-8C16-47DF-AAFC-6F41DD66F5D8}"/>
            </a:ext>
          </a:extLst>
        </xdr:cNvPr>
        <xdr:cNvSpPr/>
      </xdr:nvSpPr>
      <xdr:spPr>
        <a:xfrm>
          <a:off x="14541500" y="668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105410</xdr:rowOff>
    </xdr:from>
    <xdr:to>
      <xdr:col>72</xdr:col>
      <xdr:colOff>38100</xdr:colOff>
      <xdr:row>39</xdr:row>
      <xdr:rowOff>35560</xdr:rowOff>
    </xdr:to>
    <xdr:sp macro="" textlink="">
      <xdr:nvSpPr>
        <xdr:cNvPr id="425" name="フローチャート: 判断 424">
          <a:extLst>
            <a:ext uri="{FF2B5EF4-FFF2-40B4-BE49-F238E27FC236}">
              <a16:creationId xmlns:a16="http://schemas.microsoft.com/office/drawing/2014/main" id="{949C6925-F897-494A-A531-EE233FD39648}"/>
            </a:ext>
          </a:extLst>
        </xdr:cNvPr>
        <xdr:cNvSpPr/>
      </xdr:nvSpPr>
      <xdr:spPr>
        <a:xfrm>
          <a:off x="136525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57785</xdr:rowOff>
    </xdr:from>
    <xdr:to>
      <xdr:col>67</xdr:col>
      <xdr:colOff>101600</xdr:colOff>
      <xdr:row>38</xdr:row>
      <xdr:rowOff>159385</xdr:rowOff>
    </xdr:to>
    <xdr:sp macro="" textlink="">
      <xdr:nvSpPr>
        <xdr:cNvPr id="426" name="フローチャート: 判断 425">
          <a:extLst>
            <a:ext uri="{FF2B5EF4-FFF2-40B4-BE49-F238E27FC236}">
              <a16:creationId xmlns:a16="http://schemas.microsoft.com/office/drawing/2014/main" id="{104DE820-F231-452D-97B4-0E488C775982}"/>
            </a:ext>
          </a:extLst>
        </xdr:cNvPr>
        <xdr:cNvSpPr/>
      </xdr:nvSpPr>
      <xdr:spPr>
        <a:xfrm>
          <a:off x="12763500" y="657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A15BE3BE-2988-4438-9726-781B697EFDE7}"/>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C9E14BE7-F409-4026-AAFD-0797186B6984}"/>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A376C559-16F9-4771-A854-B49FE3FB8708}"/>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F80D0322-CB1F-4B47-A98D-872417693C3F}"/>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A2A8B310-1E69-4B4B-A4D5-D4EA8C00A966}"/>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2540</xdr:rowOff>
    </xdr:from>
    <xdr:to>
      <xdr:col>85</xdr:col>
      <xdr:colOff>177800</xdr:colOff>
      <xdr:row>41</xdr:row>
      <xdr:rowOff>104140</xdr:rowOff>
    </xdr:to>
    <xdr:sp macro="" textlink="">
      <xdr:nvSpPr>
        <xdr:cNvPr id="432" name="楕円 431">
          <a:extLst>
            <a:ext uri="{FF2B5EF4-FFF2-40B4-BE49-F238E27FC236}">
              <a16:creationId xmlns:a16="http://schemas.microsoft.com/office/drawing/2014/main" id="{11F3CE0C-485B-4E7C-A561-5F3F3F35DAA3}"/>
            </a:ext>
          </a:extLst>
        </xdr:cNvPr>
        <xdr:cNvSpPr/>
      </xdr:nvSpPr>
      <xdr:spPr>
        <a:xfrm>
          <a:off x="16268700" y="703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152417</xdr:rowOff>
    </xdr:from>
    <xdr:ext cx="405111" cy="259045"/>
    <xdr:sp macro="" textlink="">
      <xdr:nvSpPr>
        <xdr:cNvPr id="433" name="【一般廃棄物処理施設】&#10;有形固定資産減価償却率該当値テキスト">
          <a:extLst>
            <a:ext uri="{FF2B5EF4-FFF2-40B4-BE49-F238E27FC236}">
              <a16:creationId xmlns:a16="http://schemas.microsoft.com/office/drawing/2014/main" id="{B5FB80F4-D2F9-4968-9EF8-F3B117D5478A}"/>
            </a:ext>
          </a:extLst>
        </xdr:cNvPr>
        <xdr:cNvSpPr txBox="1"/>
      </xdr:nvSpPr>
      <xdr:spPr>
        <a:xfrm>
          <a:off x="16357600" y="701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113030</xdr:rowOff>
    </xdr:from>
    <xdr:to>
      <xdr:col>81</xdr:col>
      <xdr:colOff>101600</xdr:colOff>
      <xdr:row>41</xdr:row>
      <xdr:rowOff>43180</xdr:rowOff>
    </xdr:to>
    <xdr:sp macro="" textlink="">
      <xdr:nvSpPr>
        <xdr:cNvPr id="434" name="楕円 433">
          <a:extLst>
            <a:ext uri="{FF2B5EF4-FFF2-40B4-BE49-F238E27FC236}">
              <a16:creationId xmlns:a16="http://schemas.microsoft.com/office/drawing/2014/main" id="{8171D226-1A59-4DD1-B339-E75DE75D3FF7}"/>
            </a:ext>
          </a:extLst>
        </xdr:cNvPr>
        <xdr:cNvSpPr/>
      </xdr:nvSpPr>
      <xdr:spPr>
        <a:xfrm>
          <a:off x="15430500" y="697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163830</xdr:rowOff>
    </xdr:from>
    <xdr:to>
      <xdr:col>85</xdr:col>
      <xdr:colOff>127000</xdr:colOff>
      <xdr:row>41</xdr:row>
      <xdr:rowOff>53340</xdr:rowOff>
    </xdr:to>
    <xdr:cxnSp macro="">
      <xdr:nvCxnSpPr>
        <xdr:cNvPr id="435" name="直線コネクタ 434">
          <a:extLst>
            <a:ext uri="{FF2B5EF4-FFF2-40B4-BE49-F238E27FC236}">
              <a16:creationId xmlns:a16="http://schemas.microsoft.com/office/drawing/2014/main" id="{0D32C30D-B980-40DA-9C1B-82AFBBF9A051}"/>
            </a:ext>
          </a:extLst>
        </xdr:cNvPr>
        <xdr:cNvCxnSpPr/>
      </xdr:nvCxnSpPr>
      <xdr:spPr>
        <a:xfrm>
          <a:off x="15481300" y="702183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55880</xdr:rowOff>
    </xdr:from>
    <xdr:to>
      <xdr:col>76</xdr:col>
      <xdr:colOff>165100</xdr:colOff>
      <xdr:row>40</xdr:row>
      <xdr:rowOff>157480</xdr:rowOff>
    </xdr:to>
    <xdr:sp macro="" textlink="">
      <xdr:nvSpPr>
        <xdr:cNvPr id="436" name="楕円 435">
          <a:extLst>
            <a:ext uri="{FF2B5EF4-FFF2-40B4-BE49-F238E27FC236}">
              <a16:creationId xmlns:a16="http://schemas.microsoft.com/office/drawing/2014/main" id="{E69261F5-46AE-4FC3-896F-A5B771C007DF}"/>
            </a:ext>
          </a:extLst>
        </xdr:cNvPr>
        <xdr:cNvSpPr/>
      </xdr:nvSpPr>
      <xdr:spPr>
        <a:xfrm>
          <a:off x="14541500" y="691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106680</xdr:rowOff>
    </xdr:from>
    <xdr:to>
      <xdr:col>81</xdr:col>
      <xdr:colOff>50800</xdr:colOff>
      <xdr:row>40</xdr:row>
      <xdr:rowOff>163830</xdr:rowOff>
    </xdr:to>
    <xdr:cxnSp macro="">
      <xdr:nvCxnSpPr>
        <xdr:cNvPr id="437" name="直線コネクタ 436">
          <a:extLst>
            <a:ext uri="{FF2B5EF4-FFF2-40B4-BE49-F238E27FC236}">
              <a16:creationId xmlns:a16="http://schemas.microsoft.com/office/drawing/2014/main" id="{CF2346A3-8EFB-4247-968B-C37877BE402C}"/>
            </a:ext>
          </a:extLst>
        </xdr:cNvPr>
        <xdr:cNvCxnSpPr/>
      </xdr:nvCxnSpPr>
      <xdr:spPr>
        <a:xfrm>
          <a:off x="14592300" y="696468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170180</xdr:rowOff>
    </xdr:from>
    <xdr:to>
      <xdr:col>72</xdr:col>
      <xdr:colOff>38100</xdr:colOff>
      <xdr:row>40</xdr:row>
      <xdr:rowOff>100330</xdr:rowOff>
    </xdr:to>
    <xdr:sp macro="" textlink="">
      <xdr:nvSpPr>
        <xdr:cNvPr id="438" name="楕円 437">
          <a:extLst>
            <a:ext uri="{FF2B5EF4-FFF2-40B4-BE49-F238E27FC236}">
              <a16:creationId xmlns:a16="http://schemas.microsoft.com/office/drawing/2014/main" id="{5BAAEB6E-D4DC-42E5-A870-D3E0BFCCC825}"/>
            </a:ext>
          </a:extLst>
        </xdr:cNvPr>
        <xdr:cNvSpPr/>
      </xdr:nvSpPr>
      <xdr:spPr>
        <a:xfrm>
          <a:off x="13652500" y="685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49530</xdr:rowOff>
    </xdr:from>
    <xdr:to>
      <xdr:col>76</xdr:col>
      <xdr:colOff>114300</xdr:colOff>
      <xdr:row>40</xdr:row>
      <xdr:rowOff>106680</xdr:rowOff>
    </xdr:to>
    <xdr:cxnSp macro="">
      <xdr:nvCxnSpPr>
        <xdr:cNvPr id="439" name="直線コネクタ 438">
          <a:extLst>
            <a:ext uri="{FF2B5EF4-FFF2-40B4-BE49-F238E27FC236}">
              <a16:creationId xmlns:a16="http://schemas.microsoft.com/office/drawing/2014/main" id="{8949111F-D75F-43FD-B518-B7491A89A9C7}"/>
            </a:ext>
          </a:extLst>
        </xdr:cNvPr>
        <xdr:cNvCxnSpPr/>
      </xdr:nvCxnSpPr>
      <xdr:spPr>
        <a:xfrm>
          <a:off x="13703300" y="690753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107315</xdr:rowOff>
    </xdr:from>
    <xdr:to>
      <xdr:col>67</xdr:col>
      <xdr:colOff>101600</xdr:colOff>
      <xdr:row>40</xdr:row>
      <xdr:rowOff>37465</xdr:rowOff>
    </xdr:to>
    <xdr:sp macro="" textlink="">
      <xdr:nvSpPr>
        <xdr:cNvPr id="440" name="楕円 439">
          <a:extLst>
            <a:ext uri="{FF2B5EF4-FFF2-40B4-BE49-F238E27FC236}">
              <a16:creationId xmlns:a16="http://schemas.microsoft.com/office/drawing/2014/main" id="{B8587693-8BD3-4357-A2D1-D2F26F72E3B6}"/>
            </a:ext>
          </a:extLst>
        </xdr:cNvPr>
        <xdr:cNvSpPr/>
      </xdr:nvSpPr>
      <xdr:spPr>
        <a:xfrm>
          <a:off x="12763500" y="679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158115</xdr:rowOff>
    </xdr:from>
    <xdr:to>
      <xdr:col>71</xdr:col>
      <xdr:colOff>177800</xdr:colOff>
      <xdr:row>40</xdr:row>
      <xdr:rowOff>49530</xdr:rowOff>
    </xdr:to>
    <xdr:cxnSp macro="">
      <xdr:nvCxnSpPr>
        <xdr:cNvPr id="441" name="直線コネクタ 440">
          <a:extLst>
            <a:ext uri="{FF2B5EF4-FFF2-40B4-BE49-F238E27FC236}">
              <a16:creationId xmlns:a16="http://schemas.microsoft.com/office/drawing/2014/main" id="{96602E8F-3428-4E4B-82A6-ED8DB7DF8B11}"/>
            </a:ext>
          </a:extLst>
        </xdr:cNvPr>
        <xdr:cNvCxnSpPr/>
      </xdr:nvCxnSpPr>
      <xdr:spPr>
        <a:xfrm>
          <a:off x="12814300" y="684466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29227</xdr:rowOff>
    </xdr:from>
    <xdr:ext cx="405111" cy="259045"/>
    <xdr:sp macro="" textlink="">
      <xdr:nvSpPr>
        <xdr:cNvPr id="442" name="n_1aveValue【一般廃棄物処理施設】&#10;有形固定資産減価償却率">
          <a:extLst>
            <a:ext uri="{FF2B5EF4-FFF2-40B4-BE49-F238E27FC236}">
              <a16:creationId xmlns:a16="http://schemas.microsoft.com/office/drawing/2014/main" id="{1B74D6DA-85AA-44FB-8C29-CA62E06464DF}"/>
            </a:ext>
          </a:extLst>
        </xdr:cNvPr>
        <xdr:cNvSpPr txBox="1"/>
      </xdr:nvSpPr>
      <xdr:spPr>
        <a:xfrm>
          <a:off x="15266044" y="6544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114952</xdr:rowOff>
    </xdr:from>
    <xdr:ext cx="405111" cy="259045"/>
    <xdr:sp macro="" textlink="">
      <xdr:nvSpPr>
        <xdr:cNvPr id="443" name="n_2aveValue【一般廃棄物処理施設】&#10;有形固定資産減価償却率">
          <a:extLst>
            <a:ext uri="{FF2B5EF4-FFF2-40B4-BE49-F238E27FC236}">
              <a16:creationId xmlns:a16="http://schemas.microsoft.com/office/drawing/2014/main" id="{5055540B-1B9F-41C6-88C5-3FD1E5A120D6}"/>
            </a:ext>
          </a:extLst>
        </xdr:cNvPr>
        <xdr:cNvSpPr txBox="1"/>
      </xdr:nvSpPr>
      <xdr:spPr>
        <a:xfrm>
          <a:off x="14389744" y="6458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52087</xdr:rowOff>
    </xdr:from>
    <xdr:ext cx="405111" cy="259045"/>
    <xdr:sp macro="" textlink="">
      <xdr:nvSpPr>
        <xdr:cNvPr id="444" name="n_3aveValue【一般廃棄物処理施設】&#10;有形固定資産減価償却率">
          <a:extLst>
            <a:ext uri="{FF2B5EF4-FFF2-40B4-BE49-F238E27FC236}">
              <a16:creationId xmlns:a16="http://schemas.microsoft.com/office/drawing/2014/main" id="{11BB7B0A-6B8A-4758-98E1-FF92658075EB}"/>
            </a:ext>
          </a:extLst>
        </xdr:cNvPr>
        <xdr:cNvSpPr txBox="1"/>
      </xdr:nvSpPr>
      <xdr:spPr>
        <a:xfrm>
          <a:off x="13500744" y="6395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4462</xdr:rowOff>
    </xdr:from>
    <xdr:ext cx="405111" cy="259045"/>
    <xdr:sp macro="" textlink="">
      <xdr:nvSpPr>
        <xdr:cNvPr id="445" name="n_4aveValue【一般廃棄物処理施設】&#10;有形固定資産減価償却率">
          <a:extLst>
            <a:ext uri="{FF2B5EF4-FFF2-40B4-BE49-F238E27FC236}">
              <a16:creationId xmlns:a16="http://schemas.microsoft.com/office/drawing/2014/main" id="{D802A872-9A57-4530-B854-845233F80195}"/>
            </a:ext>
          </a:extLst>
        </xdr:cNvPr>
        <xdr:cNvSpPr txBox="1"/>
      </xdr:nvSpPr>
      <xdr:spPr>
        <a:xfrm>
          <a:off x="12611744" y="6348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34307</xdr:rowOff>
    </xdr:from>
    <xdr:ext cx="405111" cy="259045"/>
    <xdr:sp macro="" textlink="">
      <xdr:nvSpPr>
        <xdr:cNvPr id="446" name="n_1mainValue【一般廃棄物処理施設】&#10;有形固定資産減価償却率">
          <a:extLst>
            <a:ext uri="{FF2B5EF4-FFF2-40B4-BE49-F238E27FC236}">
              <a16:creationId xmlns:a16="http://schemas.microsoft.com/office/drawing/2014/main" id="{F71E2EE8-EF39-4142-B21D-24F83332C050}"/>
            </a:ext>
          </a:extLst>
        </xdr:cNvPr>
        <xdr:cNvSpPr txBox="1"/>
      </xdr:nvSpPr>
      <xdr:spPr>
        <a:xfrm>
          <a:off x="15266044" y="706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148607</xdr:rowOff>
    </xdr:from>
    <xdr:ext cx="405111" cy="259045"/>
    <xdr:sp macro="" textlink="">
      <xdr:nvSpPr>
        <xdr:cNvPr id="447" name="n_2mainValue【一般廃棄物処理施設】&#10;有形固定資産減価償却率">
          <a:extLst>
            <a:ext uri="{FF2B5EF4-FFF2-40B4-BE49-F238E27FC236}">
              <a16:creationId xmlns:a16="http://schemas.microsoft.com/office/drawing/2014/main" id="{E5FE0941-8E96-4300-94D0-EE9BBD8DA9B5}"/>
            </a:ext>
          </a:extLst>
        </xdr:cNvPr>
        <xdr:cNvSpPr txBox="1"/>
      </xdr:nvSpPr>
      <xdr:spPr>
        <a:xfrm>
          <a:off x="14389744" y="700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91457</xdr:rowOff>
    </xdr:from>
    <xdr:ext cx="405111" cy="259045"/>
    <xdr:sp macro="" textlink="">
      <xdr:nvSpPr>
        <xdr:cNvPr id="448" name="n_3mainValue【一般廃棄物処理施設】&#10;有形固定資産減価償却率">
          <a:extLst>
            <a:ext uri="{FF2B5EF4-FFF2-40B4-BE49-F238E27FC236}">
              <a16:creationId xmlns:a16="http://schemas.microsoft.com/office/drawing/2014/main" id="{32842919-D56B-4BDB-AD9D-5AC1754EEFBD}"/>
            </a:ext>
          </a:extLst>
        </xdr:cNvPr>
        <xdr:cNvSpPr txBox="1"/>
      </xdr:nvSpPr>
      <xdr:spPr>
        <a:xfrm>
          <a:off x="13500744" y="694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28592</xdr:rowOff>
    </xdr:from>
    <xdr:ext cx="405111" cy="259045"/>
    <xdr:sp macro="" textlink="">
      <xdr:nvSpPr>
        <xdr:cNvPr id="449" name="n_4mainValue【一般廃棄物処理施設】&#10;有形固定資産減価償却率">
          <a:extLst>
            <a:ext uri="{FF2B5EF4-FFF2-40B4-BE49-F238E27FC236}">
              <a16:creationId xmlns:a16="http://schemas.microsoft.com/office/drawing/2014/main" id="{8F3150EC-AB64-4B9E-8651-807CB812646D}"/>
            </a:ext>
          </a:extLst>
        </xdr:cNvPr>
        <xdr:cNvSpPr txBox="1"/>
      </xdr:nvSpPr>
      <xdr:spPr>
        <a:xfrm>
          <a:off x="12611744" y="688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a:extLst>
            <a:ext uri="{FF2B5EF4-FFF2-40B4-BE49-F238E27FC236}">
              <a16:creationId xmlns:a16="http://schemas.microsoft.com/office/drawing/2014/main" id="{0D0CD8DA-2C61-4F62-B299-BE03111B4E3A}"/>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a:extLst>
            <a:ext uri="{FF2B5EF4-FFF2-40B4-BE49-F238E27FC236}">
              <a16:creationId xmlns:a16="http://schemas.microsoft.com/office/drawing/2014/main" id="{87F1AC70-1997-4840-B9F6-550BA44334FF}"/>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a:extLst>
            <a:ext uri="{FF2B5EF4-FFF2-40B4-BE49-F238E27FC236}">
              <a16:creationId xmlns:a16="http://schemas.microsoft.com/office/drawing/2014/main" id="{11CE9B65-359C-4765-BD0E-06FA4A472B2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a:extLst>
            <a:ext uri="{FF2B5EF4-FFF2-40B4-BE49-F238E27FC236}">
              <a16:creationId xmlns:a16="http://schemas.microsoft.com/office/drawing/2014/main" id="{59C14257-A009-4668-AFE9-F5CA81E5F9B5}"/>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a:extLst>
            <a:ext uri="{FF2B5EF4-FFF2-40B4-BE49-F238E27FC236}">
              <a16:creationId xmlns:a16="http://schemas.microsoft.com/office/drawing/2014/main" id="{0A3A3F23-5366-44DC-902D-A868AA285AC8}"/>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a:extLst>
            <a:ext uri="{FF2B5EF4-FFF2-40B4-BE49-F238E27FC236}">
              <a16:creationId xmlns:a16="http://schemas.microsoft.com/office/drawing/2014/main" id="{316DF2E6-D602-4AB1-BF6E-920E121B415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a:extLst>
            <a:ext uri="{FF2B5EF4-FFF2-40B4-BE49-F238E27FC236}">
              <a16:creationId xmlns:a16="http://schemas.microsoft.com/office/drawing/2014/main" id="{311A08B8-BC7C-4C4A-8BC2-915E869115E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a:extLst>
            <a:ext uri="{FF2B5EF4-FFF2-40B4-BE49-F238E27FC236}">
              <a16:creationId xmlns:a16="http://schemas.microsoft.com/office/drawing/2014/main" id="{FEA529A5-FA27-4F07-8132-5CE55747DB5B}"/>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a:extLst>
            <a:ext uri="{FF2B5EF4-FFF2-40B4-BE49-F238E27FC236}">
              <a16:creationId xmlns:a16="http://schemas.microsoft.com/office/drawing/2014/main" id="{FEFCF496-1B10-4143-A802-335E6525BF1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a:extLst>
            <a:ext uri="{FF2B5EF4-FFF2-40B4-BE49-F238E27FC236}">
              <a16:creationId xmlns:a16="http://schemas.microsoft.com/office/drawing/2014/main" id="{B0B49672-B1B8-4961-8758-F223FC56B518}"/>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0" name="直線コネクタ 459">
          <a:extLst>
            <a:ext uri="{FF2B5EF4-FFF2-40B4-BE49-F238E27FC236}">
              <a16:creationId xmlns:a16="http://schemas.microsoft.com/office/drawing/2014/main" id="{78451750-5213-44F6-A180-778EA270AABF}"/>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61" name="テキスト ボックス 460">
          <a:extLst>
            <a:ext uri="{FF2B5EF4-FFF2-40B4-BE49-F238E27FC236}">
              <a16:creationId xmlns:a16="http://schemas.microsoft.com/office/drawing/2014/main" id="{06D67EF1-3A90-4B18-B297-B4DD1209CE4B}"/>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2" name="直線コネクタ 461">
          <a:extLst>
            <a:ext uri="{FF2B5EF4-FFF2-40B4-BE49-F238E27FC236}">
              <a16:creationId xmlns:a16="http://schemas.microsoft.com/office/drawing/2014/main" id="{CA63BA76-60BD-428F-AF24-AC069357A2A6}"/>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63" name="テキスト ボックス 462">
          <a:extLst>
            <a:ext uri="{FF2B5EF4-FFF2-40B4-BE49-F238E27FC236}">
              <a16:creationId xmlns:a16="http://schemas.microsoft.com/office/drawing/2014/main" id="{F84B8667-8D04-4D2B-B1C3-CB79F708AFA5}"/>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4" name="直線コネクタ 463">
          <a:extLst>
            <a:ext uri="{FF2B5EF4-FFF2-40B4-BE49-F238E27FC236}">
              <a16:creationId xmlns:a16="http://schemas.microsoft.com/office/drawing/2014/main" id="{8D0488E2-6ACB-41AE-87E0-586DA55EF6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65" name="テキスト ボックス 464">
          <a:extLst>
            <a:ext uri="{FF2B5EF4-FFF2-40B4-BE49-F238E27FC236}">
              <a16:creationId xmlns:a16="http://schemas.microsoft.com/office/drawing/2014/main" id="{A1BFAF86-6495-4CEC-AEDE-817A795F39DF}"/>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6" name="直線コネクタ 465">
          <a:extLst>
            <a:ext uri="{FF2B5EF4-FFF2-40B4-BE49-F238E27FC236}">
              <a16:creationId xmlns:a16="http://schemas.microsoft.com/office/drawing/2014/main" id="{84441D0E-6AA4-4E2D-A0AF-4EB357B66715}"/>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67" name="テキスト ボックス 466">
          <a:extLst>
            <a:ext uri="{FF2B5EF4-FFF2-40B4-BE49-F238E27FC236}">
              <a16:creationId xmlns:a16="http://schemas.microsoft.com/office/drawing/2014/main" id="{F4A8EB96-BE6C-4D8E-AE68-C056B5828EF1}"/>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8" name="直線コネクタ 467">
          <a:extLst>
            <a:ext uri="{FF2B5EF4-FFF2-40B4-BE49-F238E27FC236}">
              <a16:creationId xmlns:a16="http://schemas.microsoft.com/office/drawing/2014/main" id="{2ECC5DBF-4DA5-41F6-9148-F18C8F631243}"/>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69" name="テキスト ボックス 468">
          <a:extLst>
            <a:ext uri="{FF2B5EF4-FFF2-40B4-BE49-F238E27FC236}">
              <a16:creationId xmlns:a16="http://schemas.microsoft.com/office/drawing/2014/main" id="{CF203FED-CABE-4238-8935-04703F83EBE5}"/>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a:extLst>
            <a:ext uri="{FF2B5EF4-FFF2-40B4-BE49-F238E27FC236}">
              <a16:creationId xmlns:a16="http://schemas.microsoft.com/office/drawing/2014/main" id="{59ABA7FD-62F4-4C7C-9E67-BC8B3D04C19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1" name="テキスト ボックス 470">
          <a:extLst>
            <a:ext uri="{FF2B5EF4-FFF2-40B4-BE49-F238E27FC236}">
              <a16:creationId xmlns:a16="http://schemas.microsoft.com/office/drawing/2014/main" id="{F958CCC0-A48E-4E1F-B279-CC35E20CE531}"/>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一般廃棄物処理施設】&#10;一人当たり有形固定資産（償却資産）額グラフ枠">
          <a:extLst>
            <a:ext uri="{FF2B5EF4-FFF2-40B4-BE49-F238E27FC236}">
              <a16:creationId xmlns:a16="http://schemas.microsoft.com/office/drawing/2014/main" id="{7559EBCC-2BFB-42CC-A29A-1ED03349AFED}"/>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18951</xdr:rowOff>
    </xdr:from>
    <xdr:to>
      <xdr:col>116</xdr:col>
      <xdr:colOff>62864</xdr:colOff>
      <xdr:row>42</xdr:row>
      <xdr:rowOff>36683</xdr:rowOff>
    </xdr:to>
    <xdr:cxnSp macro="">
      <xdr:nvCxnSpPr>
        <xdr:cNvPr id="473" name="直線コネクタ 472">
          <a:extLst>
            <a:ext uri="{FF2B5EF4-FFF2-40B4-BE49-F238E27FC236}">
              <a16:creationId xmlns:a16="http://schemas.microsoft.com/office/drawing/2014/main" id="{8C9A31F5-CB62-48B2-9C05-AAF7D0882498}"/>
            </a:ext>
          </a:extLst>
        </xdr:cNvPr>
        <xdr:cNvCxnSpPr/>
      </xdr:nvCxnSpPr>
      <xdr:spPr>
        <a:xfrm flipV="1">
          <a:off x="22160864" y="5848251"/>
          <a:ext cx="0" cy="1389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40510</xdr:rowOff>
    </xdr:from>
    <xdr:ext cx="378565" cy="259045"/>
    <xdr:sp macro="" textlink="">
      <xdr:nvSpPr>
        <xdr:cNvPr id="474" name="【一般廃棄物処理施設】&#10;一人当たり有形固定資産（償却資産）額最小値テキスト">
          <a:extLst>
            <a:ext uri="{FF2B5EF4-FFF2-40B4-BE49-F238E27FC236}">
              <a16:creationId xmlns:a16="http://schemas.microsoft.com/office/drawing/2014/main" id="{78DA8EA8-EFF4-43E1-9501-54DCC350F160}"/>
            </a:ext>
          </a:extLst>
        </xdr:cNvPr>
        <xdr:cNvSpPr txBox="1"/>
      </xdr:nvSpPr>
      <xdr:spPr>
        <a:xfrm>
          <a:off x="22199600" y="72414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36683</xdr:rowOff>
    </xdr:from>
    <xdr:to>
      <xdr:col>116</xdr:col>
      <xdr:colOff>152400</xdr:colOff>
      <xdr:row>42</xdr:row>
      <xdr:rowOff>36683</xdr:rowOff>
    </xdr:to>
    <xdr:cxnSp macro="">
      <xdr:nvCxnSpPr>
        <xdr:cNvPr id="475" name="直線コネクタ 474">
          <a:extLst>
            <a:ext uri="{FF2B5EF4-FFF2-40B4-BE49-F238E27FC236}">
              <a16:creationId xmlns:a16="http://schemas.microsoft.com/office/drawing/2014/main" id="{94D76D6F-E5A4-4DD0-8D60-C8FBC48B5FF3}"/>
            </a:ext>
          </a:extLst>
        </xdr:cNvPr>
        <xdr:cNvCxnSpPr/>
      </xdr:nvCxnSpPr>
      <xdr:spPr>
        <a:xfrm>
          <a:off x="22072600" y="7237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137078</xdr:rowOff>
    </xdr:from>
    <xdr:ext cx="599010" cy="259045"/>
    <xdr:sp macro="" textlink="">
      <xdr:nvSpPr>
        <xdr:cNvPr id="476" name="【一般廃棄物処理施設】&#10;一人当たり有形固定資産（償却資産）額最大値テキスト">
          <a:extLst>
            <a:ext uri="{FF2B5EF4-FFF2-40B4-BE49-F238E27FC236}">
              <a16:creationId xmlns:a16="http://schemas.microsoft.com/office/drawing/2014/main" id="{18566D35-ED08-4866-A7A7-25DED925D842}"/>
            </a:ext>
          </a:extLst>
        </xdr:cNvPr>
        <xdr:cNvSpPr txBox="1"/>
      </xdr:nvSpPr>
      <xdr:spPr>
        <a:xfrm>
          <a:off x="22199600" y="5623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18951</xdr:rowOff>
    </xdr:from>
    <xdr:to>
      <xdr:col>116</xdr:col>
      <xdr:colOff>152400</xdr:colOff>
      <xdr:row>34</xdr:row>
      <xdr:rowOff>18951</xdr:rowOff>
    </xdr:to>
    <xdr:cxnSp macro="">
      <xdr:nvCxnSpPr>
        <xdr:cNvPr id="477" name="直線コネクタ 476">
          <a:extLst>
            <a:ext uri="{FF2B5EF4-FFF2-40B4-BE49-F238E27FC236}">
              <a16:creationId xmlns:a16="http://schemas.microsoft.com/office/drawing/2014/main" id="{964CDC06-1515-417B-B91D-5E9C863149C2}"/>
            </a:ext>
          </a:extLst>
        </xdr:cNvPr>
        <xdr:cNvCxnSpPr/>
      </xdr:nvCxnSpPr>
      <xdr:spPr>
        <a:xfrm>
          <a:off x="22072600" y="584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43017</xdr:rowOff>
    </xdr:from>
    <xdr:ext cx="534377" cy="259045"/>
    <xdr:sp macro="" textlink="">
      <xdr:nvSpPr>
        <xdr:cNvPr id="478" name="【一般廃棄物処理施設】&#10;一人当たり有形固定資産（償却資産）額平均値テキスト">
          <a:extLst>
            <a:ext uri="{FF2B5EF4-FFF2-40B4-BE49-F238E27FC236}">
              <a16:creationId xmlns:a16="http://schemas.microsoft.com/office/drawing/2014/main" id="{E042C77A-1086-4DF2-9B53-DBA9AE7428B1}"/>
            </a:ext>
          </a:extLst>
        </xdr:cNvPr>
        <xdr:cNvSpPr txBox="1"/>
      </xdr:nvSpPr>
      <xdr:spPr>
        <a:xfrm>
          <a:off x="22199600" y="69010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64590</xdr:rowOff>
    </xdr:from>
    <xdr:to>
      <xdr:col>116</xdr:col>
      <xdr:colOff>114300</xdr:colOff>
      <xdr:row>40</xdr:row>
      <xdr:rowOff>166190</xdr:rowOff>
    </xdr:to>
    <xdr:sp macro="" textlink="">
      <xdr:nvSpPr>
        <xdr:cNvPr id="479" name="フローチャート: 判断 478">
          <a:extLst>
            <a:ext uri="{FF2B5EF4-FFF2-40B4-BE49-F238E27FC236}">
              <a16:creationId xmlns:a16="http://schemas.microsoft.com/office/drawing/2014/main" id="{018C93A2-0162-43D4-B6C5-D6BE64D060BB}"/>
            </a:ext>
          </a:extLst>
        </xdr:cNvPr>
        <xdr:cNvSpPr/>
      </xdr:nvSpPr>
      <xdr:spPr>
        <a:xfrm>
          <a:off x="22110700" y="692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65428</xdr:rowOff>
    </xdr:from>
    <xdr:to>
      <xdr:col>112</xdr:col>
      <xdr:colOff>38100</xdr:colOff>
      <xdr:row>40</xdr:row>
      <xdr:rowOff>167028</xdr:rowOff>
    </xdr:to>
    <xdr:sp macro="" textlink="">
      <xdr:nvSpPr>
        <xdr:cNvPr id="480" name="フローチャート: 判断 479">
          <a:extLst>
            <a:ext uri="{FF2B5EF4-FFF2-40B4-BE49-F238E27FC236}">
              <a16:creationId xmlns:a16="http://schemas.microsoft.com/office/drawing/2014/main" id="{44A5E5B3-6017-475E-99C9-C78514877E76}"/>
            </a:ext>
          </a:extLst>
        </xdr:cNvPr>
        <xdr:cNvSpPr/>
      </xdr:nvSpPr>
      <xdr:spPr>
        <a:xfrm>
          <a:off x="21272500" y="692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65664</xdr:rowOff>
    </xdr:from>
    <xdr:to>
      <xdr:col>107</xdr:col>
      <xdr:colOff>101600</xdr:colOff>
      <xdr:row>40</xdr:row>
      <xdr:rowOff>167264</xdr:rowOff>
    </xdr:to>
    <xdr:sp macro="" textlink="">
      <xdr:nvSpPr>
        <xdr:cNvPr id="481" name="フローチャート: 判断 480">
          <a:extLst>
            <a:ext uri="{FF2B5EF4-FFF2-40B4-BE49-F238E27FC236}">
              <a16:creationId xmlns:a16="http://schemas.microsoft.com/office/drawing/2014/main" id="{87C36FF8-178F-4482-A01B-E4B39FEFA78E}"/>
            </a:ext>
          </a:extLst>
        </xdr:cNvPr>
        <xdr:cNvSpPr/>
      </xdr:nvSpPr>
      <xdr:spPr>
        <a:xfrm>
          <a:off x="20383500" y="6923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115819</xdr:rowOff>
    </xdr:from>
    <xdr:to>
      <xdr:col>102</xdr:col>
      <xdr:colOff>165100</xdr:colOff>
      <xdr:row>41</xdr:row>
      <xdr:rowOff>45969</xdr:rowOff>
    </xdr:to>
    <xdr:sp macro="" textlink="">
      <xdr:nvSpPr>
        <xdr:cNvPr id="482" name="フローチャート: 判断 481">
          <a:extLst>
            <a:ext uri="{FF2B5EF4-FFF2-40B4-BE49-F238E27FC236}">
              <a16:creationId xmlns:a16="http://schemas.microsoft.com/office/drawing/2014/main" id="{63A469F4-ABE8-4193-8070-274C9CF38B75}"/>
            </a:ext>
          </a:extLst>
        </xdr:cNvPr>
        <xdr:cNvSpPr/>
      </xdr:nvSpPr>
      <xdr:spPr>
        <a:xfrm>
          <a:off x="19494500" y="697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130617</xdr:rowOff>
    </xdr:from>
    <xdr:to>
      <xdr:col>98</xdr:col>
      <xdr:colOff>38100</xdr:colOff>
      <xdr:row>41</xdr:row>
      <xdr:rowOff>60767</xdr:rowOff>
    </xdr:to>
    <xdr:sp macro="" textlink="">
      <xdr:nvSpPr>
        <xdr:cNvPr id="483" name="フローチャート: 判断 482">
          <a:extLst>
            <a:ext uri="{FF2B5EF4-FFF2-40B4-BE49-F238E27FC236}">
              <a16:creationId xmlns:a16="http://schemas.microsoft.com/office/drawing/2014/main" id="{BFFFF0A5-3F2A-4D0B-89CB-6EE6C398CD08}"/>
            </a:ext>
          </a:extLst>
        </xdr:cNvPr>
        <xdr:cNvSpPr/>
      </xdr:nvSpPr>
      <xdr:spPr>
        <a:xfrm>
          <a:off x="18605500" y="6988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82861B27-E4C0-4439-93AB-25635F735A93}"/>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E6864FCE-FBCE-453D-92EA-064EDAF7F027}"/>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FC34F9FE-50CB-48DB-8FBC-99FA00E78384}"/>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8B530236-5E01-4335-8C86-301B4E43FE73}"/>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D4690641-A32E-4312-BEE5-42A84C5FAA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133521</xdr:rowOff>
    </xdr:from>
    <xdr:to>
      <xdr:col>116</xdr:col>
      <xdr:colOff>114300</xdr:colOff>
      <xdr:row>40</xdr:row>
      <xdr:rowOff>63671</xdr:rowOff>
    </xdr:to>
    <xdr:sp macro="" textlink="">
      <xdr:nvSpPr>
        <xdr:cNvPr id="489" name="楕円 488">
          <a:extLst>
            <a:ext uri="{FF2B5EF4-FFF2-40B4-BE49-F238E27FC236}">
              <a16:creationId xmlns:a16="http://schemas.microsoft.com/office/drawing/2014/main" id="{0F2D261D-DD41-4348-8405-FD0A2360146D}"/>
            </a:ext>
          </a:extLst>
        </xdr:cNvPr>
        <xdr:cNvSpPr/>
      </xdr:nvSpPr>
      <xdr:spPr>
        <a:xfrm>
          <a:off x="22110700" y="682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156398</xdr:rowOff>
    </xdr:from>
    <xdr:ext cx="534377" cy="259045"/>
    <xdr:sp macro="" textlink="">
      <xdr:nvSpPr>
        <xdr:cNvPr id="490" name="【一般廃棄物処理施設】&#10;一人当たり有形固定資産（償却資産）額該当値テキスト">
          <a:extLst>
            <a:ext uri="{FF2B5EF4-FFF2-40B4-BE49-F238E27FC236}">
              <a16:creationId xmlns:a16="http://schemas.microsoft.com/office/drawing/2014/main" id="{73666B06-4F3D-4C81-A4B7-02B8C523B5CB}"/>
            </a:ext>
          </a:extLst>
        </xdr:cNvPr>
        <xdr:cNvSpPr txBox="1"/>
      </xdr:nvSpPr>
      <xdr:spPr>
        <a:xfrm>
          <a:off x="22199600" y="6671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93302</xdr:rowOff>
    </xdr:from>
    <xdr:to>
      <xdr:col>112</xdr:col>
      <xdr:colOff>38100</xdr:colOff>
      <xdr:row>40</xdr:row>
      <xdr:rowOff>23452</xdr:rowOff>
    </xdr:to>
    <xdr:sp macro="" textlink="">
      <xdr:nvSpPr>
        <xdr:cNvPr id="491" name="楕円 490">
          <a:extLst>
            <a:ext uri="{FF2B5EF4-FFF2-40B4-BE49-F238E27FC236}">
              <a16:creationId xmlns:a16="http://schemas.microsoft.com/office/drawing/2014/main" id="{B4553F77-9BCD-498D-A4D7-E9DAA4B118F7}"/>
            </a:ext>
          </a:extLst>
        </xdr:cNvPr>
        <xdr:cNvSpPr/>
      </xdr:nvSpPr>
      <xdr:spPr>
        <a:xfrm>
          <a:off x="21272500" y="6779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144102</xdr:rowOff>
    </xdr:from>
    <xdr:to>
      <xdr:col>116</xdr:col>
      <xdr:colOff>63500</xdr:colOff>
      <xdr:row>40</xdr:row>
      <xdr:rowOff>12871</xdr:rowOff>
    </xdr:to>
    <xdr:cxnSp macro="">
      <xdr:nvCxnSpPr>
        <xdr:cNvPr id="492" name="直線コネクタ 491">
          <a:extLst>
            <a:ext uri="{FF2B5EF4-FFF2-40B4-BE49-F238E27FC236}">
              <a16:creationId xmlns:a16="http://schemas.microsoft.com/office/drawing/2014/main" id="{8F15C9C6-125D-4EB0-81C3-C3D1212B81F5}"/>
            </a:ext>
          </a:extLst>
        </xdr:cNvPr>
        <xdr:cNvCxnSpPr/>
      </xdr:nvCxnSpPr>
      <xdr:spPr>
        <a:xfrm>
          <a:off x="21323300" y="6830652"/>
          <a:ext cx="838200" cy="40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96815</xdr:rowOff>
    </xdr:from>
    <xdr:to>
      <xdr:col>107</xdr:col>
      <xdr:colOff>101600</xdr:colOff>
      <xdr:row>40</xdr:row>
      <xdr:rowOff>26965</xdr:rowOff>
    </xdr:to>
    <xdr:sp macro="" textlink="">
      <xdr:nvSpPr>
        <xdr:cNvPr id="493" name="楕円 492">
          <a:extLst>
            <a:ext uri="{FF2B5EF4-FFF2-40B4-BE49-F238E27FC236}">
              <a16:creationId xmlns:a16="http://schemas.microsoft.com/office/drawing/2014/main" id="{2599FD6E-23ED-4A7E-9F0A-EA44D55B3EDF}"/>
            </a:ext>
          </a:extLst>
        </xdr:cNvPr>
        <xdr:cNvSpPr/>
      </xdr:nvSpPr>
      <xdr:spPr>
        <a:xfrm>
          <a:off x="20383500" y="678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144102</xdr:rowOff>
    </xdr:from>
    <xdr:to>
      <xdr:col>111</xdr:col>
      <xdr:colOff>177800</xdr:colOff>
      <xdr:row>39</xdr:row>
      <xdr:rowOff>147615</xdr:rowOff>
    </xdr:to>
    <xdr:cxnSp macro="">
      <xdr:nvCxnSpPr>
        <xdr:cNvPr id="494" name="直線コネクタ 493">
          <a:extLst>
            <a:ext uri="{FF2B5EF4-FFF2-40B4-BE49-F238E27FC236}">
              <a16:creationId xmlns:a16="http://schemas.microsoft.com/office/drawing/2014/main" id="{0B5DB5E3-2E96-4A50-A240-F8E41A34F598}"/>
            </a:ext>
          </a:extLst>
        </xdr:cNvPr>
        <xdr:cNvCxnSpPr/>
      </xdr:nvCxnSpPr>
      <xdr:spPr>
        <a:xfrm flipV="1">
          <a:off x="20434300" y="6830652"/>
          <a:ext cx="889000" cy="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100030</xdr:rowOff>
    </xdr:from>
    <xdr:to>
      <xdr:col>102</xdr:col>
      <xdr:colOff>165100</xdr:colOff>
      <xdr:row>40</xdr:row>
      <xdr:rowOff>30180</xdr:rowOff>
    </xdr:to>
    <xdr:sp macro="" textlink="">
      <xdr:nvSpPr>
        <xdr:cNvPr id="495" name="楕円 494">
          <a:extLst>
            <a:ext uri="{FF2B5EF4-FFF2-40B4-BE49-F238E27FC236}">
              <a16:creationId xmlns:a16="http://schemas.microsoft.com/office/drawing/2014/main" id="{A97FEE48-C6D0-42CC-A189-BA7F77CDE71F}"/>
            </a:ext>
          </a:extLst>
        </xdr:cNvPr>
        <xdr:cNvSpPr/>
      </xdr:nvSpPr>
      <xdr:spPr>
        <a:xfrm>
          <a:off x="19494500" y="678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147615</xdr:rowOff>
    </xdr:from>
    <xdr:to>
      <xdr:col>107</xdr:col>
      <xdr:colOff>50800</xdr:colOff>
      <xdr:row>39</xdr:row>
      <xdr:rowOff>150830</xdr:rowOff>
    </xdr:to>
    <xdr:cxnSp macro="">
      <xdr:nvCxnSpPr>
        <xdr:cNvPr id="496" name="直線コネクタ 495">
          <a:extLst>
            <a:ext uri="{FF2B5EF4-FFF2-40B4-BE49-F238E27FC236}">
              <a16:creationId xmlns:a16="http://schemas.microsoft.com/office/drawing/2014/main" id="{A4BDE06A-B285-4800-9508-A7AB9119E821}"/>
            </a:ext>
          </a:extLst>
        </xdr:cNvPr>
        <xdr:cNvCxnSpPr/>
      </xdr:nvCxnSpPr>
      <xdr:spPr>
        <a:xfrm flipV="1">
          <a:off x="19545300" y="6834165"/>
          <a:ext cx="889000" cy="3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112325</xdr:rowOff>
    </xdr:from>
    <xdr:to>
      <xdr:col>98</xdr:col>
      <xdr:colOff>38100</xdr:colOff>
      <xdr:row>40</xdr:row>
      <xdr:rowOff>42475</xdr:rowOff>
    </xdr:to>
    <xdr:sp macro="" textlink="">
      <xdr:nvSpPr>
        <xdr:cNvPr id="497" name="楕円 496">
          <a:extLst>
            <a:ext uri="{FF2B5EF4-FFF2-40B4-BE49-F238E27FC236}">
              <a16:creationId xmlns:a16="http://schemas.microsoft.com/office/drawing/2014/main" id="{4C503865-1DFB-4703-A3E3-3D63ECB86D1E}"/>
            </a:ext>
          </a:extLst>
        </xdr:cNvPr>
        <xdr:cNvSpPr/>
      </xdr:nvSpPr>
      <xdr:spPr>
        <a:xfrm>
          <a:off x="18605500" y="679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150830</xdr:rowOff>
    </xdr:from>
    <xdr:to>
      <xdr:col>102</xdr:col>
      <xdr:colOff>114300</xdr:colOff>
      <xdr:row>39</xdr:row>
      <xdr:rowOff>163125</xdr:rowOff>
    </xdr:to>
    <xdr:cxnSp macro="">
      <xdr:nvCxnSpPr>
        <xdr:cNvPr id="498" name="直線コネクタ 497">
          <a:extLst>
            <a:ext uri="{FF2B5EF4-FFF2-40B4-BE49-F238E27FC236}">
              <a16:creationId xmlns:a16="http://schemas.microsoft.com/office/drawing/2014/main" id="{75EDDC88-C173-45B7-8289-E72026390632}"/>
            </a:ext>
          </a:extLst>
        </xdr:cNvPr>
        <xdr:cNvCxnSpPr/>
      </xdr:nvCxnSpPr>
      <xdr:spPr>
        <a:xfrm flipV="1">
          <a:off x="18656300" y="6837380"/>
          <a:ext cx="889000" cy="1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158155</xdr:rowOff>
    </xdr:from>
    <xdr:ext cx="534377" cy="259045"/>
    <xdr:sp macro="" textlink="">
      <xdr:nvSpPr>
        <xdr:cNvPr id="499" name="n_1aveValue【一般廃棄物処理施設】&#10;一人当たり有形固定資産（償却資産）額">
          <a:extLst>
            <a:ext uri="{FF2B5EF4-FFF2-40B4-BE49-F238E27FC236}">
              <a16:creationId xmlns:a16="http://schemas.microsoft.com/office/drawing/2014/main" id="{8685DF15-5B9C-4629-918D-4F222785B8F5}"/>
            </a:ext>
          </a:extLst>
        </xdr:cNvPr>
        <xdr:cNvSpPr txBox="1"/>
      </xdr:nvSpPr>
      <xdr:spPr>
        <a:xfrm>
          <a:off x="21043411" y="7016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158391</xdr:rowOff>
    </xdr:from>
    <xdr:ext cx="534377" cy="259045"/>
    <xdr:sp macro="" textlink="">
      <xdr:nvSpPr>
        <xdr:cNvPr id="500" name="n_2aveValue【一般廃棄物処理施設】&#10;一人当たり有形固定資産（償却資産）額">
          <a:extLst>
            <a:ext uri="{FF2B5EF4-FFF2-40B4-BE49-F238E27FC236}">
              <a16:creationId xmlns:a16="http://schemas.microsoft.com/office/drawing/2014/main" id="{F73B5662-C201-42E7-8BE5-EA91E74CB655}"/>
            </a:ext>
          </a:extLst>
        </xdr:cNvPr>
        <xdr:cNvSpPr txBox="1"/>
      </xdr:nvSpPr>
      <xdr:spPr>
        <a:xfrm>
          <a:off x="20167111" y="701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37096</xdr:rowOff>
    </xdr:from>
    <xdr:ext cx="534377" cy="259045"/>
    <xdr:sp macro="" textlink="">
      <xdr:nvSpPr>
        <xdr:cNvPr id="501" name="n_3aveValue【一般廃棄物処理施設】&#10;一人当たり有形固定資産（償却資産）額">
          <a:extLst>
            <a:ext uri="{FF2B5EF4-FFF2-40B4-BE49-F238E27FC236}">
              <a16:creationId xmlns:a16="http://schemas.microsoft.com/office/drawing/2014/main" id="{7FF96334-0E23-4629-AB2D-70C9B131D6C1}"/>
            </a:ext>
          </a:extLst>
        </xdr:cNvPr>
        <xdr:cNvSpPr txBox="1"/>
      </xdr:nvSpPr>
      <xdr:spPr>
        <a:xfrm>
          <a:off x="19278111" y="7066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51894</xdr:rowOff>
    </xdr:from>
    <xdr:ext cx="534377" cy="259045"/>
    <xdr:sp macro="" textlink="">
      <xdr:nvSpPr>
        <xdr:cNvPr id="502" name="n_4aveValue【一般廃棄物処理施設】&#10;一人当たり有形固定資産（償却資産）額">
          <a:extLst>
            <a:ext uri="{FF2B5EF4-FFF2-40B4-BE49-F238E27FC236}">
              <a16:creationId xmlns:a16="http://schemas.microsoft.com/office/drawing/2014/main" id="{276CD153-0A80-4C04-993B-B8FB91FBA897}"/>
            </a:ext>
          </a:extLst>
        </xdr:cNvPr>
        <xdr:cNvSpPr txBox="1"/>
      </xdr:nvSpPr>
      <xdr:spPr>
        <a:xfrm>
          <a:off x="18389111" y="708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39979</xdr:rowOff>
    </xdr:from>
    <xdr:ext cx="599010" cy="259045"/>
    <xdr:sp macro="" textlink="">
      <xdr:nvSpPr>
        <xdr:cNvPr id="503" name="n_1mainValue【一般廃棄物処理施設】&#10;一人当たり有形固定資産（償却資産）額">
          <a:extLst>
            <a:ext uri="{FF2B5EF4-FFF2-40B4-BE49-F238E27FC236}">
              <a16:creationId xmlns:a16="http://schemas.microsoft.com/office/drawing/2014/main" id="{9242C2AE-D53E-4E54-B525-6A6872656823}"/>
            </a:ext>
          </a:extLst>
        </xdr:cNvPr>
        <xdr:cNvSpPr txBox="1"/>
      </xdr:nvSpPr>
      <xdr:spPr>
        <a:xfrm>
          <a:off x="21011095" y="6555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43492</xdr:rowOff>
    </xdr:from>
    <xdr:ext cx="599010" cy="259045"/>
    <xdr:sp macro="" textlink="">
      <xdr:nvSpPr>
        <xdr:cNvPr id="504" name="n_2mainValue【一般廃棄物処理施設】&#10;一人当たり有形固定資産（償却資産）額">
          <a:extLst>
            <a:ext uri="{FF2B5EF4-FFF2-40B4-BE49-F238E27FC236}">
              <a16:creationId xmlns:a16="http://schemas.microsoft.com/office/drawing/2014/main" id="{D2D9745C-D32B-46E4-87E4-16A9DF5E6C3B}"/>
            </a:ext>
          </a:extLst>
        </xdr:cNvPr>
        <xdr:cNvSpPr txBox="1"/>
      </xdr:nvSpPr>
      <xdr:spPr>
        <a:xfrm>
          <a:off x="20134795" y="6558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46707</xdr:rowOff>
    </xdr:from>
    <xdr:ext cx="599010" cy="259045"/>
    <xdr:sp macro="" textlink="">
      <xdr:nvSpPr>
        <xdr:cNvPr id="505" name="n_3mainValue【一般廃棄物処理施設】&#10;一人当たり有形固定資産（償却資産）額">
          <a:extLst>
            <a:ext uri="{FF2B5EF4-FFF2-40B4-BE49-F238E27FC236}">
              <a16:creationId xmlns:a16="http://schemas.microsoft.com/office/drawing/2014/main" id="{A0D39123-B641-4B48-B6A9-EF45BA30D8DD}"/>
            </a:ext>
          </a:extLst>
        </xdr:cNvPr>
        <xdr:cNvSpPr txBox="1"/>
      </xdr:nvSpPr>
      <xdr:spPr>
        <a:xfrm>
          <a:off x="19245795" y="6561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59002</xdr:rowOff>
    </xdr:from>
    <xdr:ext cx="599010" cy="259045"/>
    <xdr:sp macro="" textlink="">
      <xdr:nvSpPr>
        <xdr:cNvPr id="506" name="n_4mainValue【一般廃棄物処理施設】&#10;一人当たり有形固定資産（償却資産）額">
          <a:extLst>
            <a:ext uri="{FF2B5EF4-FFF2-40B4-BE49-F238E27FC236}">
              <a16:creationId xmlns:a16="http://schemas.microsoft.com/office/drawing/2014/main" id="{EB810E27-1FE8-47D4-864A-772FCAD733F1}"/>
            </a:ext>
          </a:extLst>
        </xdr:cNvPr>
        <xdr:cNvSpPr txBox="1"/>
      </xdr:nvSpPr>
      <xdr:spPr>
        <a:xfrm>
          <a:off x="18356795" y="6574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a:extLst>
            <a:ext uri="{FF2B5EF4-FFF2-40B4-BE49-F238E27FC236}">
              <a16:creationId xmlns:a16="http://schemas.microsoft.com/office/drawing/2014/main" id="{8F84DD8B-305A-4BB8-8841-DA25D2B7C85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a:extLst>
            <a:ext uri="{FF2B5EF4-FFF2-40B4-BE49-F238E27FC236}">
              <a16:creationId xmlns:a16="http://schemas.microsoft.com/office/drawing/2014/main" id="{B6A486C2-4E3F-4153-AA0F-D720E1C3BD1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a:extLst>
            <a:ext uri="{FF2B5EF4-FFF2-40B4-BE49-F238E27FC236}">
              <a16:creationId xmlns:a16="http://schemas.microsoft.com/office/drawing/2014/main" id="{1FBEAB9B-A2EC-4B08-AACF-51057D42745F}"/>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a:extLst>
            <a:ext uri="{FF2B5EF4-FFF2-40B4-BE49-F238E27FC236}">
              <a16:creationId xmlns:a16="http://schemas.microsoft.com/office/drawing/2014/main" id="{E6F3099A-B520-41E2-9B30-B256A3531C6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a:extLst>
            <a:ext uri="{FF2B5EF4-FFF2-40B4-BE49-F238E27FC236}">
              <a16:creationId xmlns:a16="http://schemas.microsoft.com/office/drawing/2014/main" id="{296C1271-4A15-4EED-8824-85A72C7CFA06}"/>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a:extLst>
            <a:ext uri="{FF2B5EF4-FFF2-40B4-BE49-F238E27FC236}">
              <a16:creationId xmlns:a16="http://schemas.microsoft.com/office/drawing/2014/main" id="{3473D164-9001-4137-9D1F-2DF2EE46E93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a:extLst>
            <a:ext uri="{FF2B5EF4-FFF2-40B4-BE49-F238E27FC236}">
              <a16:creationId xmlns:a16="http://schemas.microsoft.com/office/drawing/2014/main" id="{AEE00CE4-06DA-4C22-99E1-602CE978853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a:extLst>
            <a:ext uri="{FF2B5EF4-FFF2-40B4-BE49-F238E27FC236}">
              <a16:creationId xmlns:a16="http://schemas.microsoft.com/office/drawing/2014/main" id="{A3C10E03-57B2-4238-AF5F-90CB5D54E6AD}"/>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a:extLst>
            <a:ext uri="{FF2B5EF4-FFF2-40B4-BE49-F238E27FC236}">
              <a16:creationId xmlns:a16="http://schemas.microsoft.com/office/drawing/2014/main" id="{CAC4AD05-9613-4888-81BF-E92C69DABDDB}"/>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a:extLst>
            <a:ext uri="{FF2B5EF4-FFF2-40B4-BE49-F238E27FC236}">
              <a16:creationId xmlns:a16="http://schemas.microsoft.com/office/drawing/2014/main" id="{65EED20B-5BFB-4FBF-840D-9B2CCE4EFC04}"/>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7" name="テキスト ボックス 516">
          <a:extLst>
            <a:ext uri="{FF2B5EF4-FFF2-40B4-BE49-F238E27FC236}">
              <a16:creationId xmlns:a16="http://schemas.microsoft.com/office/drawing/2014/main" id="{D6F2EB00-9E1F-4506-84A6-279E7B61F204}"/>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8" name="直線コネクタ 517">
          <a:extLst>
            <a:ext uri="{FF2B5EF4-FFF2-40B4-BE49-F238E27FC236}">
              <a16:creationId xmlns:a16="http://schemas.microsoft.com/office/drawing/2014/main" id="{3EF64420-F838-49C4-9CBC-2BD177B966B6}"/>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9" name="テキスト ボックス 518">
          <a:extLst>
            <a:ext uri="{FF2B5EF4-FFF2-40B4-BE49-F238E27FC236}">
              <a16:creationId xmlns:a16="http://schemas.microsoft.com/office/drawing/2014/main" id="{854775CB-7DBF-401F-B2C2-2893FDF6E2F3}"/>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0" name="直線コネクタ 519">
          <a:extLst>
            <a:ext uri="{FF2B5EF4-FFF2-40B4-BE49-F238E27FC236}">
              <a16:creationId xmlns:a16="http://schemas.microsoft.com/office/drawing/2014/main" id="{1F493A56-9148-4657-822E-7A64E016BAF6}"/>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1" name="テキスト ボックス 520">
          <a:extLst>
            <a:ext uri="{FF2B5EF4-FFF2-40B4-BE49-F238E27FC236}">
              <a16:creationId xmlns:a16="http://schemas.microsoft.com/office/drawing/2014/main" id="{A1383102-FE94-457C-9513-A50688D26A0F}"/>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2" name="直線コネクタ 521">
          <a:extLst>
            <a:ext uri="{FF2B5EF4-FFF2-40B4-BE49-F238E27FC236}">
              <a16:creationId xmlns:a16="http://schemas.microsoft.com/office/drawing/2014/main" id="{070C4B8B-CE4D-4455-B02D-74C700E74288}"/>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3" name="テキスト ボックス 522">
          <a:extLst>
            <a:ext uri="{FF2B5EF4-FFF2-40B4-BE49-F238E27FC236}">
              <a16:creationId xmlns:a16="http://schemas.microsoft.com/office/drawing/2014/main" id="{4064755D-A498-431F-AA52-4E0DF5518AEC}"/>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4" name="直線コネクタ 523">
          <a:extLst>
            <a:ext uri="{FF2B5EF4-FFF2-40B4-BE49-F238E27FC236}">
              <a16:creationId xmlns:a16="http://schemas.microsoft.com/office/drawing/2014/main" id="{8149AC8D-0030-4A82-AEAD-5BACF1FE348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5" name="テキスト ボックス 524">
          <a:extLst>
            <a:ext uri="{FF2B5EF4-FFF2-40B4-BE49-F238E27FC236}">
              <a16:creationId xmlns:a16="http://schemas.microsoft.com/office/drawing/2014/main" id="{D0E6674C-88A5-489A-8884-7D802E2C333B}"/>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6" name="直線コネクタ 525">
          <a:extLst>
            <a:ext uri="{FF2B5EF4-FFF2-40B4-BE49-F238E27FC236}">
              <a16:creationId xmlns:a16="http://schemas.microsoft.com/office/drawing/2014/main" id="{AFC2C76C-853E-4027-AA2A-AAAAEAF7BEDF}"/>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7" name="テキスト ボックス 526">
          <a:extLst>
            <a:ext uri="{FF2B5EF4-FFF2-40B4-BE49-F238E27FC236}">
              <a16:creationId xmlns:a16="http://schemas.microsoft.com/office/drawing/2014/main" id="{081A103E-8002-4C57-A1B3-B48C601E6EF2}"/>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a:extLst>
            <a:ext uri="{FF2B5EF4-FFF2-40B4-BE49-F238E27FC236}">
              <a16:creationId xmlns:a16="http://schemas.microsoft.com/office/drawing/2014/main" id="{0111BB7B-E6F0-4380-B61B-597ECAAE9408}"/>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9" name="テキスト ボックス 528">
          <a:extLst>
            <a:ext uri="{FF2B5EF4-FFF2-40B4-BE49-F238E27FC236}">
              <a16:creationId xmlns:a16="http://schemas.microsoft.com/office/drawing/2014/main" id="{C5F04436-C0EB-49D7-BCE2-0B6EFD673AEC}"/>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保健センター・保健所】&#10;有形固定資産減価償却率グラフ枠">
          <a:extLst>
            <a:ext uri="{FF2B5EF4-FFF2-40B4-BE49-F238E27FC236}">
              <a16:creationId xmlns:a16="http://schemas.microsoft.com/office/drawing/2014/main" id="{F7AECA78-79DB-4894-8695-713D9371A455}"/>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41910</xdr:rowOff>
    </xdr:from>
    <xdr:to>
      <xdr:col>85</xdr:col>
      <xdr:colOff>126364</xdr:colOff>
      <xdr:row>64</xdr:row>
      <xdr:rowOff>72390</xdr:rowOff>
    </xdr:to>
    <xdr:cxnSp macro="">
      <xdr:nvCxnSpPr>
        <xdr:cNvPr id="531" name="直線コネクタ 530">
          <a:extLst>
            <a:ext uri="{FF2B5EF4-FFF2-40B4-BE49-F238E27FC236}">
              <a16:creationId xmlns:a16="http://schemas.microsoft.com/office/drawing/2014/main" id="{DA4EB297-4530-447C-BED2-647A969B1F62}"/>
            </a:ext>
          </a:extLst>
        </xdr:cNvPr>
        <xdr:cNvCxnSpPr/>
      </xdr:nvCxnSpPr>
      <xdr:spPr>
        <a:xfrm flipV="1">
          <a:off x="16318864" y="964311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76217</xdr:rowOff>
    </xdr:from>
    <xdr:ext cx="405111" cy="259045"/>
    <xdr:sp macro="" textlink="">
      <xdr:nvSpPr>
        <xdr:cNvPr id="532" name="【保健センター・保健所】&#10;有形固定資産減価償却率最小値テキスト">
          <a:extLst>
            <a:ext uri="{FF2B5EF4-FFF2-40B4-BE49-F238E27FC236}">
              <a16:creationId xmlns:a16="http://schemas.microsoft.com/office/drawing/2014/main" id="{70B034DC-8526-40A3-B6A1-D4D8E065F879}"/>
            </a:ext>
          </a:extLst>
        </xdr:cNvPr>
        <xdr:cNvSpPr txBox="1"/>
      </xdr:nvSpPr>
      <xdr:spPr>
        <a:xfrm>
          <a:off x="16357600" y="1104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72390</xdr:rowOff>
    </xdr:from>
    <xdr:to>
      <xdr:col>86</xdr:col>
      <xdr:colOff>25400</xdr:colOff>
      <xdr:row>64</xdr:row>
      <xdr:rowOff>72390</xdr:rowOff>
    </xdr:to>
    <xdr:cxnSp macro="">
      <xdr:nvCxnSpPr>
        <xdr:cNvPr id="533" name="直線コネクタ 532">
          <a:extLst>
            <a:ext uri="{FF2B5EF4-FFF2-40B4-BE49-F238E27FC236}">
              <a16:creationId xmlns:a16="http://schemas.microsoft.com/office/drawing/2014/main" id="{D75A10C6-C115-40DE-985A-E5A7502251F1}"/>
            </a:ext>
          </a:extLst>
        </xdr:cNvPr>
        <xdr:cNvCxnSpPr/>
      </xdr:nvCxnSpPr>
      <xdr:spPr>
        <a:xfrm>
          <a:off x="16230600" y="1104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160037</xdr:rowOff>
    </xdr:from>
    <xdr:ext cx="405111" cy="259045"/>
    <xdr:sp macro="" textlink="">
      <xdr:nvSpPr>
        <xdr:cNvPr id="534" name="【保健センター・保健所】&#10;有形固定資産減価償却率最大値テキスト">
          <a:extLst>
            <a:ext uri="{FF2B5EF4-FFF2-40B4-BE49-F238E27FC236}">
              <a16:creationId xmlns:a16="http://schemas.microsoft.com/office/drawing/2014/main" id="{756223FC-380B-4128-92E5-A994C3BB2D7E}"/>
            </a:ext>
          </a:extLst>
        </xdr:cNvPr>
        <xdr:cNvSpPr txBox="1"/>
      </xdr:nvSpPr>
      <xdr:spPr>
        <a:xfrm>
          <a:off x="16357600" y="9418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41910</xdr:rowOff>
    </xdr:from>
    <xdr:to>
      <xdr:col>86</xdr:col>
      <xdr:colOff>25400</xdr:colOff>
      <xdr:row>56</xdr:row>
      <xdr:rowOff>41910</xdr:rowOff>
    </xdr:to>
    <xdr:cxnSp macro="">
      <xdr:nvCxnSpPr>
        <xdr:cNvPr id="535" name="直線コネクタ 534">
          <a:extLst>
            <a:ext uri="{FF2B5EF4-FFF2-40B4-BE49-F238E27FC236}">
              <a16:creationId xmlns:a16="http://schemas.microsoft.com/office/drawing/2014/main" id="{0C315D24-EED5-459A-B792-CFCEBA59C086}"/>
            </a:ext>
          </a:extLst>
        </xdr:cNvPr>
        <xdr:cNvCxnSpPr/>
      </xdr:nvCxnSpPr>
      <xdr:spPr>
        <a:xfrm>
          <a:off x="16230600" y="9643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128287</xdr:rowOff>
    </xdr:from>
    <xdr:ext cx="405111" cy="259045"/>
    <xdr:sp macro="" textlink="">
      <xdr:nvSpPr>
        <xdr:cNvPr id="536" name="【保健センター・保健所】&#10;有形固定資産減価償却率平均値テキスト">
          <a:extLst>
            <a:ext uri="{FF2B5EF4-FFF2-40B4-BE49-F238E27FC236}">
              <a16:creationId xmlns:a16="http://schemas.microsoft.com/office/drawing/2014/main" id="{3E0BD1BC-CD62-4EB7-A932-8ED325B3597E}"/>
            </a:ext>
          </a:extLst>
        </xdr:cNvPr>
        <xdr:cNvSpPr txBox="1"/>
      </xdr:nvSpPr>
      <xdr:spPr>
        <a:xfrm>
          <a:off x="16357600" y="9900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105410</xdr:rowOff>
    </xdr:from>
    <xdr:to>
      <xdr:col>85</xdr:col>
      <xdr:colOff>177800</xdr:colOff>
      <xdr:row>59</xdr:row>
      <xdr:rowOff>35560</xdr:rowOff>
    </xdr:to>
    <xdr:sp macro="" textlink="">
      <xdr:nvSpPr>
        <xdr:cNvPr id="537" name="フローチャート: 判断 536">
          <a:extLst>
            <a:ext uri="{FF2B5EF4-FFF2-40B4-BE49-F238E27FC236}">
              <a16:creationId xmlns:a16="http://schemas.microsoft.com/office/drawing/2014/main" id="{FFA0EF27-D92D-4F62-BB9A-009DF7768BF4}"/>
            </a:ext>
          </a:extLst>
        </xdr:cNvPr>
        <xdr:cNvSpPr/>
      </xdr:nvSpPr>
      <xdr:spPr>
        <a:xfrm>
          <a:off x="16268700" y="1004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74930</xdr:rowOff>
    </xdr:from>
    <xdr:to>
      <xdr:col>81</xdr:col>
      <xdr:colOff>101600</xdr:colOff>
      <xdr:row>59</xdr:row>
      <xdr:rowOff>5080</xdr:rowOff>
    </xdr:to>
    <xdr:sp macro="" textlink="">
      <xdr:nvSpPr>
        <xdr:cNvPr id="538" name="フローチャート: 判断 537">
          <a:extLst>
            <a:ext uri="{FF2B5EF4-FFF2-40B4-BE49-F238E27FC236}">
              <a16:creationId xmlns:a16="http://schemas.microsoft.com/office/drawing/2014/main" id="{CC922A02-F59A-40ED-8298-0AB64E7B609B}"/>
            </a:ext>
          </a:extLst>
        </xdr:cNvPr>
        <xdr:cNvSpPr/>
      </xdr:nvSpPr>
      <xdr:spPr>
        <a:xfrm>
          <a:off x="15430500" y="100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93980</xdr:rowOff>
    </xdr:from>
    <xdr:to>
      <xdr:col>76</xdr:col>
      <xdr:colOff>165100</xdr:colOff>
      <xdr:row>59</xdr:row>
      <xdr:rowOff>24130</xdr:rowOff>
    </xdr:to>
    <xdr:sp macro="" textlink="">
      <xdr:nvSpPr>
        <xdr:cNvPr id="539" name="フローチャート: 判断 538">
          <a:extLst>
            <a:ext uri="{FF2B5EF4-FFF2-40B4-BE49-F238E27FC236}">
              <a16:creationId xmlns:a16="http://schemas.microsoft.com/office/drawing/2014/main" id="{3E698AF3-D553-4084-81D1-8B631C0FF257}"/>
            </a:ext>
          </a:extLst>
        </xdr:cNvPr>
        <xdr:cNvSpPr/>
      </xdr:nvSpPr>
      <xdr:spPr>
        <a:xfrm>
          <a:off x="14541500" y="1003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13970</xdr:rowOff>
    </xdr:from>
    <xdr:to>
      <xdr:col>72</xdr:col>
      <xdr:colOff>38100</xdr:colOff>
      <xdr:row>58</xdr:row>
      <xdr:rowOff>115570</xdr:rowOff>
    </xdr:to>
    <xdr:sp macro="" textlink="">
      <xdr:nvSpPr>
        <xdr:cNvPr id="540" name="フローチャート: 判断 539">
          <a:extLst>
            <a:ext uri="{FF2B5EF4-FFF2-40B4-BE49-F238E27FC236}">
              <a16:creationId xmlns:a16="http://schemas.microsoft.com/office/drawing/2014/main" id="{58EB4F2E-CA76-42F6-A25B-E3B6D869EA60}"/>
            </a:ext>
          </a:extLst>
        </xdr:cNvPr>
        <xdr:cNvSpPr/>
      </xdr:nvSpPr>
      <xdr:spPr>
        <a:xfrm>
          <a:off x="13652500" y="995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6350</xdr:rowOff>
    </xdr:from>
    <xdr:to>
      <xdr:col>67</xdr:col>
      <xdr:colOff>101600</xdr:colOff>
      <xdr:row>58</xdr:row>
      <xdr:rowOff>107950</xdr:rowOff>
    </xdr:to>
    <xdr:sp macro="" textlink="">
      <xdr:nvSpPr>
        <xdr:cNvPr id="541" name="フローチャート: 判断 540">
          <a:extLst>
            <a:ext uri="{FF2B5EF4-FFF2-40B4-BE49-F238E27FC236}">
              <a16:creationId xmlns:a16="http://schemas.microsoft.com/office/drawing/2014/main" id="{AA8BE4E8-A626-47DA-B925-6DE74D532546}"/>
            </a:ext>
          </a:extLst>
        </xdr:cNvPr>
        <xdr:cNvSpPr/>
      </xdr:nvSpPr>
      <xdr:spPr>
        <a:xfrm>
          <a:off x="12763500" y="995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DD0F863A-C4BE-43F2-B513-1C33F059530B}"/>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7AE835BE-0172-46C8-9111-6C47A6DE672E}"/>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D73D2225-8D3E-4AD2-B233-20F6A19E3A5F}"/>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6163AC87-D751-4185-8BE0-FB7E82B5059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BD37CCAC-6AA4-4C83-8778-F00B8D3758F6}"/>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113030</xdr:rowOff>
    </xdr:from>
    <xdr:to>
      <xdr:col>85</xdr:col>
      <xdr:colOff>177800</xdr:colOff>
      <xdr:row>60</xdr:row>
      <xdr:rowOff>43180</xdr:rowOff>
    </xdr:to>
    <xdr:sp macro="" textlink="">
      <xdr:nvSpPr>
        <xdr:cNvPr id="547" name="楕円 546">
          <a:extLst>
            <a:ext uri="{FF2B5EF4-FFF2-40B4-BE49-F238E27FC236}">
              <a16:creationId xmlns:a16="http://schemas.microsoft.com/office/drawing/2014/main" id="{6990BABF-8120-4BC7-A790-0FAD457263B9}"/>
            </a:ext>
          </a:extLst>
        </xdr:cNvPr>
        <xdr:cNvSpPr/>
      </xdr:nvSpPr>
      <xdr:spPr>
        <a:xfrm>
          <a:off x="16268700" y="1022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91457</xdr:rowOff>
    </xdr:from>
    <xdr:ext cx="405111" cy="259045"/>
    <xdr:sp macro="" textlink="">
      <xdr:nvSpPr>
        <xdr:cNvPr id="548" name="【保健センター・保健所】&#10;有形固定資産減価償却率該当値テキスト">
          <a:extLst>
            <a:ext uri="{FF2B5EF4-FFF2-40B4-BE49-F238E27FC236}">
              <a16:creationId xmlns:a16="http://schemas.microsoft.com/office/drawing/2014/main" id="{C259C186-2237-4F4F-9F87-9E1042805F94}"/>
            </a:ext>
          </a:extLst>
        </xdr:cNvPr>
        <xdr:cNvSpPr txBox="1"/>
      </xdr:nvSpPr>
      <xdr:spPr>
        <a:xfrm>
          <a:off x="16357600" y="1020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33020</xdr:rowOff>
    </xdr:from>
    <xdr:to>
      <xdr:col>81</xdr:col>
      <xdr:colOff>101600</xdr:colOff>
      <xdr:row>59</xdr:row>
      <xdr:rowOff>134620</xdr:rowOff>
    </xdr:to>
    <xdr:sp macro="" textlink="">
      <xdr:nvSpPr>
        <xdr:cNvPr id="549" name="楕円 548">
          <a:extLst>
            <a:ext uri="{FF2B5EF4-FFF2-40B4-BE49-F238E27FC236}">
              <a16:creationId xmlns:a16="http://schemas.microsoft.com/office/drawing/2014/main" id="{88326981-CF07-4592-8D58-424DC492A56E}"/>
            </a:ext>
          </a:extLst>
        </xdr:cNvPr>
        <xdr:cNvSpPr/>
      </xdr:nvSpPr>
      <xdr:spPr>
        <a:xfrm>
          <a:off x="15430500" y="1014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83820</xdr:rowOff>
    </xdr:from>
    <xdr:to>
      <xdr:col>85</xdr:col>
      <xdr:colOff>127000</xdr:colOff>
      <xdr:row>59</xdr:row>
      <xdr:rowOff>163830</xdr:rowOff>
    </xdr:to>
    <xdr:cxnSp macro="">
      <xdr:nvCxnSpPr>
        <xdr:cNvPr id="550" name="直線コネクタ 549">
          <a:extLst>
            <a:ext uri="{FF2B5EF4-FFF2-40B4-BE49-F238E27FC236}">
              <a16:creationId xmlns:a16="http://schemas.microsoft.com/office/drawing/2014/main" id="{32C7DF38-1061-4084-8BFB-40B3B2D07B3D}"/>
            </a:ext>
          </a:extLst>
        </xdr:cNvPr>
        <xdr:cNvCxnSpPr/>
      </xdr:nvCxnSpPr>
      <xdr:spPr>
        <a:xfrm>
          <a:off x="15481300" y="1019937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128270</xdr:rowOff>
    </xdr:from>
    <xdr:to>
      <xdr:col>76</xdr:col>
      <xdr:colOff>165100</xdr:colOff>
      <xdr:row>58</xdr:row>
      <xdr:rowOff>58420</xdr:rowOff>
    </xdr:to>
    <xdr:sp macro="" textlink="">
      <xdr:nvSpPr>
        <xdr:cNvPr id="551" name="楕円 550">
          <a:extLst>
            <a:ext uri="{FF2B5EF4-FFF2-40B4-BE49-F238E27FC236}">
              <a16:creationId xmlns:a16="http://schemas.microsoft.com/office/drawing/2014/main" id="{9A971B99-B95B-4054-A297-12AA77EDD227}"/>
            </a:ext>
          </a:extLst>
        </xdr:cNvPr>
        <xdr:cNvSpPr/>
      </xdr:nvSpPr>
      <xdr:spPr>
        <a:xfrm>
          <a:off x="14541500" y="990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7620</xdr:rowOff>
    </xdr:from>
    <xdr:to>
      <xdr:col>81</xdr:col>
      <xdr:colOff>50800</xdr:colOff>
      <xdr:row>59</xdr:row>
      <xdr:rowOff>83820</xdr:rowOff>
    </xdr:to>
    <xdr:cxnSp macro="">
      <xdr:nvCxnSpPr>
        <xdr:cNvPr id="552" name="直線コネクタ 551">
          <a:extLst>
            <a:ext uri="{FF2B5EF4-FFF2-40B4-BE49-F238E27FC236}">
              <a16:creationId xmlns:a16="http://schemas.microsoft.com/office/drawing/2014/main" id="{A742D592-1E18-42A5-AE89-988B8960B481}"/>
            </a:ext>
          </a:extLst>
        </xdr:cNvPr>
        <xdr:cNvCxnSpPr/>
      </xdr:nvCxnSpPr>
      <xdr:spPr>
        <a:xfrm>
          <a:off x="14592300" y="995172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74930</xdr:rowOff>
    </xdr:from>
    <xdr:to>
      <xdr:col>72</xdr:col>
      <xdr:colOff>38100</xdr:colOff>
      <xdr:row>59</xdr:row>
      <xdr:rowOff>5080</xdr:rowOff>
    </xdr:to>
    <xdr:sp macro="" textlink="">
      <xdr:nvSpPr>
        <xdr:cNvPr id="553" name="楕円 552">
          <a:extLst>
            <a:ext uri="{FF2B5EF4-FFF2-40B4-BE49-F238E27FC236}">
              <a16:creationId xmlns:a16="http://schemas.microsoft.com/office/drawing/2014/main" id="{C49523D4-D8C1-48F7-883B-6186DA489ABC}"/>
            </a:ext>
          </a:extLst>
        </xdr:cNvPr>
        <xdr:cNvSpPr/>
      </xdr:nvSpPr>
      <xdr:spPr>
        <a:xfrm>
          <a:off x="13652500" y="1001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7620</xdr:rowOff>
    </xdr:from>
    <xdr:to>
      <xdr:col>76</xdr:col>
      <xdr:colOff>114300</xdr:colOff>
      <xdr:row>58</xdr:row>
      <xdr:rowOff>125730</xdr:rowOff>
    </xdr:to>
    <xdr:cxnSp macro="">
      <xdr:nvCxnSpPr>
        <xdr:cNvPr id="554" name="直線コネクタ 553">
          <a:extLst>
            <a:ext uri="{FF2B5EF4-FFF2-40B4-BE49-F238E27FC236}">
              <a16:creationId xmlns:a16="http://schemas.microsoft.com/office/drawing/2014/main" id="{E3372E03-9EF5-4975-B394-A1223BC3322C}"/>
            </a:ext>
          </a:extLst>
        </xdr:cNvPr>
        <xdr:cNvCxnSpPr/>
      </xdr:nvCxnSpPr>
      <xdr:spPr>
        <a:xfrm flipV="1">
          <a:off x="13703300" y="9951720"/>
          <a:ext cx="8890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162560</xdr:rowOff>
    </xdr:from>
    <xdr:to>
      <xdr:col>67</xdr:col>
      <xdr:colOff>101600</xdr:colOff>
      <xdr:row>59</xdr:row>
      <xdr:rowOff>92710</xdr:rowOff>
    </xdr:to>
    <xdr:sp macro="" textlink="">
      <xdr:nvSpPr>
        <xdr:cNvPr id="555" name="楕円 554">
          <a:extLst>
            <a:ext uri="{FF2B5EF4-FFF2-40B4-BE49-F238E27FC236}">
              <a16:creationId xmlns:a16="http://schemas.microsoft.com/office/drawing/2014/main" id="{745FA3E5-3AC4-4ABF-9957-9AAAF0B95B79}"/>
            </a:ext>
          </a:extLst>
        </xdr:cNvPr>
        <xdr:cNvSpPr/>
      </xdr:nvSpPr>
      <xdr:spPr>
        <a:xfrm>
          <a:off x="12763500" y="1010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125730</xdr:rowOff>
    </xdr:from>
    <xdr:to>
      <xdr:col>71</xdr:col>
      <xdr:colOff>177800</xdr:colOff>
      <xdr:row>59</xdr:row>
      <xdr:rowOff>41910</xdr:rowOff>
    </xdr:to>
    <xdr:cxnSp macro="">
      <xdr:nvCxnSpPr>
        <xdr:cNvPr id="556" name="直線コネクタ 555">
          <a:extLst>
            <a:ext uri="{FF2B5EF4-FFF2-40B4-BE49-F238E27FC236}">
              <a16:creationId xmlns:a16="http://schemas.microsoft.com/office/drawing/2014/main" id="{3B24CD23-5D7D-4F53-B0EE-A79A41CB0116}"/>
            </a:ext>
          </a:extLst>
        </xdr:cNvPr>
        <xdr:cNvCxnSpPr/>
      </xdr:nvCxnSpPr>
      <xdr:spPr>
        <a:xfrm flipV="1">
          <a:off x="12814300" y="1006983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21607</xdr:rowOff>
    </xdr:from>
    <xdr:ext cx="405111" cy="259045"/>
    <xdr:sp macro="" textlink="">
      <xdr:nvSpPr>
        <xdr:cNvPr id="557" name="n_1aveValue【保健センター・保健所】&#10;有形固定資産減価償却率">
          <a:extLst>
            <a:ext uri="{FF2B5EF4-FFF2-40B4-BE49-F238E27FC236}">
              <a16:creationId xmlns:a16="http://schemas.microsoft.com/office/drawing/2014/main" id="{18AF273D-10D2-4160-9539-2D9C709E3505}"/>
            </a:ext>
          </a:extLst>
        </xdr:cNvPr>
        <xdr:cNvSpPr txBox="1"/>
      </xdr:nvSpPr>
      <xdr:spPr>
        <a:xfrm>
          <a:off x="15266044"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15257</xdr:rowOff>
    </xdr:from>
    <xdr:ext cx="405111" cy="259045"/>
    <xdr:sp macro="" textlink="">
      <xdr:nvSpPr>
        <xdr:cNvPr id="558" name="n_2aveValue【保健センター・保健所】&#10;有形固定資産減価償却率">
          <a:extLst>
            <a:ext uri="{FF2B5EF4-FFF2-40B4-BE49-F238E27FC236}">
              <a16:creationId xmlns:a16="http://schemas.microsoft.com/office/drawing/2014/main" id="{BA065412-FB83-45C6-9845-B40B74B8FA35}"/>
            </a:ext>
          </a:extLst>
        </xdr:cNvPr>
        <xdr:cNvSpPr txBox="1"/>
      </xdr:nvSpPr>
      <xdr:spPr>
        <a:xfrm>
          <a:off x="14389744" y="1013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132097</xdr:rowOff>
    </xdr:from>
    <xdr:ext cx="405111" cy="259045"/>
    <xdr:sp macro="" textlink="">
      <xdr:nvSpPr>
        <xdr:cNvPr id="559" name="n_3aveValue【保健センター・保健所】&#10;有形固定資産減価償却率">
          <a:extLst>
            <a:ext uri="{FF2B5EF4-FFF2-40B4-BE49-F238E27FC236}">
              <a16:creationId xmlns:a16="http://schemas.microsoft.com/office/drawing/2014/main" id="{A37E44C5-4365-4030-A715-DCED244C61E4}"/>
            </a:ext>
          </a:extLst>
        </xdr:cNvPr>
        <xdr:cNvSpPr txBox="1"/>
      </xdr:nvSpPr>
      <xdr:spPr>
        <a:xfrm>
          <a:off x="13500744" y="973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124477</xdr:rowOff>
    </xdr:from>
    <xdr:ext cx="405111" cy="259045"/>
    <xdr:sp macro="" textlink="">
      <xdr:nvSpPr>
        <xdr:cNvPr id="560" name="n_4aveValue【保健センター・保健所】&#10;有形固定資産減価償却率">
          <a:extLst>
            <a:ext uri="{FF2B5EF4-FFF2-40B4-BE49-F238E27FC236}">
              <a16:creationId xmlns:a16="http://schemas.microsoft.com/office/drawing/2014/main" id="{4E79312B-8D77-423C-9069-8C6B038DD78A}"/>
            </a:ext>
          </a:extLst>
        </xdr:cNvPr>
        <xdr:cNvSpPr txBox="1"/>
      </xdr:nvSpPr>
      <xdr:spPr>
        <a:xfrm>
          <a:off x="12611744" y="972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125747</xdr:rowOff>
    </xdr:from>
    <xdr:ext cx="405111" cy="259045"/>
    <xdr:sp macro="" textlink="">
      <xdr:nvSpPr>
        <xdr:cNvPr id="561" name="n_1mainValue【保健センター・保健所】&#10;有形固定資産減価償却率">
          <a:extLst>
            <a:ext uri="{FF2B5EF4-FFF2-40B4-BE49-F238E27FC236}">
              <a16:creationId xmlns:a16="http://schemas.microsoft.com/office/drawing/2014/main" id="{89466004-09E4-4083-8C5E-4EF746E31838}"/>
            </a:ext>
          </a:extLst>
        </xdr:cNvPr>
        <xdr:cNvSpPr txBox="1"/>
      </xdr:nvSpPr>
      <xdr:spPr>
        <a:xfrm>
          <a:off x="15266044" y="1024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74947</xdr:rowOff>
    </xdr:from>
    <xdr:ext cx="405111" cy="259045"/>
    <xdr:sp macro="" textlink="">
      <xdr:nvSpPr>
        <xdr:cNvPr id="562" name="n_2mainValue【保健センター・保健所】&#10;有形固定資産減価償却率">
          <a:extLst>
            <a:ext uri="{FF2B5EF4-FFF2-40B4-BE49-F238E27FC236}">
              <a16:creationId xmlns:a16="http://schemas.microsoft.com/office/drawing/2014/main" id="{EC548AF3-EB7B-4B57-91F4-4611CF215273}"/>
            </a:ext>
          </a:extLst>
        </xdr:cNvPr>
        <xdr:cNvSpPr txBox="1"/>
      </xdr:nvSpPr>
      <xdr:spPr>
        <a:xfrm>
          <a:off x="14389744" y="967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167657</xdr:rowOff>
    </xdr:from>
    <xdr:ext cx="405111" cy="259045"/>
    <xdr:sp macro="" textlink="">
      <xdr:nvSpPr>
        <xdr:cNvPr id="563" name="n_3mainValue【保健センター・保健所】&#10;有形固定資産減価償却率">
          <a:extLst>
            <a:ext uri="{FF2B5EF4-FFF2-40B4-BE49-F238E27FC236}">
              <a16:creationId xmlns:a16="http://schemas.microsoft.com/office/drawing/2014/main" id="{C4175281-7519-4999-BAD1-AE5517D2AD2D}"/>
            </a:ext>
          </a:extLst>
        </xdr:cNvPr>
        <xdr:cNvSpPr txBox="1"/>
      </xdr:nvSpPr>
      <xdr:spPr>
        <a:xfrm>
          <a:off x="13500744" y="1011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83837</xdr:rowOff>
    </xdr:from>
    <xdr:ext cx="405111" cy="259045"/>
    <xdr:sp macro="" textlink="">
      <xdr:nvSpPr>
        <xdr:cNvPr id="564" name="n_4mainValue【保健センター・保健所】&#10;有形固定資産減価償却率">
          <a:extLst>
            <a:ext uri="{FF2B5EF4-FFF2-40B4-BE49-F238E27FC236}">
              <a16:creationId xmlns:a16="http://schemas.microsoft.com/office/drawing/2014/main" id="{8FC1D6CC-FC56-4BC8-A4E0-63BB4364B735}"/>
            </a:ext>
          </a:extLst>
        </xdr:cNvPr>
        <xdr:cNvSpPr txBox="1"/>
      </xdr:nvSpPr>
      <xdr:spPr>
        <a:xfrm>
          <a:off x="12611744" y="10199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a:extLst>
            <a:ext uri="{FF2B5EF4-FFF2-40B4-BE49-F238E27FC236}">
              <a16:creationId xmlns:a16="http://schemas.microsoft.com/office/drawing/2014/main" id="{BE501E6E-CD31-40EC-A11A-7FD7A5CF539F}"/>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a:extLst>
            <a:ext uri="{FF2B5EF4-FFF2-40B4-BE49-F238E27FC236}">
              <a16:creationId xmlns:a16="http://schemas.microsoft.com/office/drawing/2014/main" id="{3101A0E4-5367-43F9-AA81-EE3A17A45805}"/>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a:extLst>
            <a:ext uri="{FF2B5EF4-FFF2-40B4-BE49-F238E27FC236}">
              <a16:creationId xmlns:a16="http://schemas.microsoft.com/office/drawing/2014/main" id="{B57F8DC7-E92E-4C66-BE56-090E37C5EA3A}"/>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a:extLst>
            <a:ext uri="{FF2B5EF4-FFF2-40B4-BE49-F238E27FC236}">
              <a16:creationId xmlns:a16="http://schemas.microsoft.com/office/drawing/2014/main" id="{BC1BE3B0-76E0-42CE-B34D-74B73E1B2BB3}"/>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a:extLst>
            <a:ext uri="{FF2B5EF4-FFF2-40B4-BE49-F238E27FC236}">
              <a16:creationId xmlns:a16="http://schemas.microsoft.com/office/drawing/2014/main" id="{B66FF7CD-9079-4918-B218-8865B3805F09}"/>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a:extLst>
            <a:ext uri="{FF2B5EF4-FFF2-40B4-BE49-F238E27FC236}">
              <a16:creationId xmlns:a16="http://schemas.microsoft.com/office/drawing/2014/main" id="{0FA5FDB8-3718-48A1-B4CA-9E96A76B79CA}"/>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a:extLst>
            <a:ext uri="{FF2B5EF4-FFF2-40B4-BE49-F238E27FC236}">
              <a16:creationId xmlns:a16="http://schemas.microsoft.com/office/drawing/2014/main" id="{A566D137-397F-4FCA-84C4-1EBDBE90003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a:extLst>
            <a:ext uri="{FF2B5EF4-FFF2-40B4-BE49-F238E27FC236}">
              <a16:creationId xmlns:a16="http://schemas.microsoft.com/office/drawing/2014/main" id="{9CBE486C-7923-43E3-936C-B3788F33DD09}"/>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a:extLst>
            <a:ext uri="{FF2B5EF4-FFF2-40B4-BE49-F238E27FC236}">
              <a16:creationId xmlns:a16="http://schemas.microsoft.com/office/drawing/2014/main" id="{F2C6D12C-DBDE-475F-AFB3-D8EF4DC1DD01}"/>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a:extLst>
            <a:ext uri="{FF2B5EF4-FFF2-40B4-BE49-F238E27FC236}">
              <a16:creationId xmlns:a16="http://schemas.microsoft.com/office/drawing/2014/main" id="{9565FE69-BD0A-442B-B54B-DB9823FFF5D2}"/>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75" name="直線コネクタ 574">
          <a:extLst>
            <a:ext uri="{FF2B5EF4-FFF2-40B4-BE49-F238E27FC236}">
              <a16:creationId xmlns:a16="http://schemas.microsoft.com/office/drawing/2014/main" id="{D98E97BA-3DAE-49DD-93A0-D800289E8EF5}"/>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6" name="テキスト ボックス 575">
          <a:extLst>
            <a:ext uri="{FF2B5EF4-FFF2-40B4-BE49-F238E27FC236}">
              <a16:creationId xmlns:a16="http://schemas.microsoft.com/office/drawing/2014/main" id="{EC0535A0-14A1-4261-B6A9-6ABB8EBBCC97}"/>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7" name="直線コネクタ 576">
          <a:extLst>
            <a:ext uri="{FF2B5EF4-FFF2-40B4-BE49-F238E27FC236}">
              <a16:creationId xmlns:a16="http://schemas.microsoft.com/office/drawing/2014/main" id="{1068ECA8-C0C0-42F4-83E1-CBC9F5CF5F7C}"/>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8" name="テキスト ボックス 577">
          <a:extLst>
            <a:ext uri="{FF2B5EF4-FFF2-40B4-BE49-F238E27FC236}">
              <a16:creationId xmlns:a16="http://schemas.microsoft.com/office/drawing/2014/main" id="{71574200-6D0E-4353-8640-5606173F17F7}"/>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9" name="直線コネクタ 578">
          <a:extLst>
            <a:ext uri="{FF2B5EF4-FFF2-40B4-BE49-F238E27FC236}">
              <a16:creationId xmlns:a16="http://schemas.microsoft.com/office/drawing/2014/main" id="{B7A45918-D514-4FEE-9B4E-7CC32CEBFB3C}"/>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0" name="テキスト ボックス 579">
          <a:extLst>
            <a:ext uri="{FF2B5EF4-FFF2-40B4-BE49-F238E27FC236}">
              <a16:creationId xmlns:a16="http://schemas.microsoft.com/office/drawing/2014/main" id="{E2606514-A0DA-44F8-BED9-C6E2BB7F3E83}"/>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1" name="直線コネクタ 580">
          <a:extLst>
            <a:ext uri="{FF2B5EF4-FFF2-40B4-BE49-F238E27FC236}">
              <a16:creationId xmlns:a16="http://schemas.microsoft.com/office/drawing/2014/main" id="{5936FA4C-DD2B-4208-85D1-AC40B77CCDE5}"/>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2" name="テキスト ボックス 581">
          <a:extLst>
            <a:ext uri="{FF2B5EF4-FFF2-40B4-BE49-F238E27FC236}">
              <a16:creationId xmlns:a16="http://schemas.microsoft.com/office/drawing/2014/main" id="{3623FD99-CDB5-4D0E-888C-4CA1AF92028C}"/>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3" name="直線コネクタ 582">
          <a:extLst>
            <a:ext uri="{FF2B5EF4-FFF2-40B4-BE49-F238E27FC236}">
              <a16:creationId xmlns:a16="http://schemas.microsoft.com/office/drawing/2014/main" id="{B222FCB6-B9F9-451F-8B97-3D05C67F7D9F}"/>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4" name="テキスト ボックス 583">
          <a:extLst>
            <a:ext uri="{FF2B5EF4-FFF2-40B4-BE49-F238E27FC236}">
              <a16:creationId xmlns:a16="http://schemas.microsoft.com/office/drawing/2014/main" id="{654E5F01-D8CF-4F43-9D3E-F31D5A893986}"/>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5" name="直線コネクタ 584">
          <a:extLst>
            <a:ext uri="{FF2B5EF4-FFF2-40B4-BE49-F238E27FC236}">
              <a16:creationId xmlns:a16="http://schemas.microsoft.com/office/drawing/2014/main" id="{565F711F-EE53-4D75-8656-523A83C99666}"/>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6" name="テキスト ボックス 585">
          <a:extLst>
            <a:ext uri="{FF2B5EF4-FFF2-40B4-BE49-F238E27FC236}">
              <a16:creationId xmlns:a16="http://schemas.microsoft.com/office/drawing/2014/main" id="{3A9E7072-63FA-4B25-A543-3DF0A83C2BEF}"/>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a:extLst>
            <a:ext uri="{FF2B5EF4-FFF2-40B4-BE49-F238E27FC236}">
              <a16:creationId xmlns:a16="http://schemas.microsoft.com/office/drawing/2014/main" id="{C7936DA6-C52A-4F36-890B-E39469A126EA}"/>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8" name="テキスト ボックス 587">
          <a:extLst>
            <a:ext uri="{FF2B5EF4-FFF2-40B4-BE49-F238E27FC236}">
              <a16:creationId xmlns:a16="http://schemas.microsoft.com/office/drawing/2014/main" id="{CCDD065E-3824-4266-98BD-E92DF11DA913}"/>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保健センター・保健所】&#10;一人当たり面積グラフ枠">
          <a:extLst>
            <a:ext uri="{FF2B5EF4-FFF2-40B4-BE49-F238E27FC236}">
              <a16:creationId xmlns:a16="http://schemas.microsoft.com/office/drawing/2014/main" id="{8699A9E3-4B67-4E69-ADA2-BACC07377B02}"/>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87085</xdr:rowOff>
    </xdr:from>
    <xdr:to>
      <xdr:col>116</xdr:col>
      <xdr:colOff>62864</xdr:colOff>
      <xdr:row>64</xdr:row>
      <xdr:rowOff>32657</xdr:rowOff>
    </xdr:to>
    <xdr:cxnSp macro="">
      <xdr:nvCxnSpPr>
        <xdr:cNvPr id="590" name="直線コネクタ 589">
          <a:extLst>
            <a:ext uri="{FF2B5EF4-FFF2-40B4-BE49-F238E27FC236}">
              <a16:creationId xmlns:a16="http://schemas.microsoft.com/office/drawing/2014/main" id="{6FE93E9B-0EFC-4156-A0A2-8307326C25B7}"/>
            </a:ext>
          </a:extLst>
        </xdr:cNvPr>
        <xdr:cNvCxnSpPr/>
      </xdr:nvCxnSpPr>
      <xdr:spPr>
        <a:xfrm flipV="1">
          <a:off x="22160864" y="9688285"/>
          <a:ext cx="0" cy="131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36484</xdr:rowOff>
    </xdr:from>
    <xdr:ext cx="469744" cy="259045"/>
    <xdr:sp macro="" textlink="">
      <xdr:nvSpPr>
        <xdr:cNvPr id="591" name="【保健センター・保健所】&#10;一人当たり面積最小値テキスト">
          <a:extLst>
            <a:ext uri="{FF2B5EF4-FFF2-40B4-BE49-F238E27FC236}">
              <a16:creationId xmlns:a16="http://schemas.microsoft.com/office/drawing/2014/main" id="{9C771C28-C323-47B7-B51F-A9B1BCEE426E}"/>
            </a:ext>
          </a:extLst>
        </xdr:cNvPr>
        <xdr:cNvSpPr txBox="1"/>
      </xdr:nvSpPr>
      <xdr:spPr>
        <a:xfrm>
          <a:off x="22199600" y="1100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32657</xdr:rowOff>
    </xdr:from>
    <xdr:to>
      <xdr:col>116</xdr:col>
      <xdr:colOff>152400</xdr:colOff>
      <xdr:row>64</xdr:row>
      <xdr:rowOff>32657</xdr:rowOff>
    </xdr:to>
    <xdr:cxnSp macro="">
      <xdr:nvCxnSpPr>
        <xdr:cNvPr id="592" name="直線コネクタ 591">
          <a:extLst>
            <a:ext uri="{FF2B5EF4-FFF2-40B4-BE49-F238E27FC236}">
              <a16:creationId xmlns:a16="http://schemas.microsoft.com/office/drawing/2014/main" id="{62C56ADD-3D6C-4927-91E3-E460FB00C925}"/>
            </a:ext>
          </a:extLst>
        </xdr:cNvPr>
        <xdr:cNvCxnSpPr/>
      </xdr:nvCxnSpPr>
      <xdr:spPr>
        <a:xfrm>
          <a:off x="22072600" y="1100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33762</xdr:rowOff>
    </xdr:from>
    <xdr:ext cx="469744" cy="259045"/>
    <xdr:sp macro="" textlink="">
      <xdr:nvSpPr>
        <xdr:cNvPr id="593" name="【保健センター・保健所】&#10;一人当たり面積最大値テキスト">
          <a:extLst>
            <a:ext uri="{FF2B5EF4-FFF2-40B4-BE49-F238E27FC236}">
              <a16:creationId xmlns:a16="http://schemas.microsoft.com/office/drawing/2014/main" id="{B20EF3FB-7429-4AB0-8BCD-3AE38F266032}"/>
            </a:ext>
          </a:extLst>
        </xdr:cNvPr>
        <xdr:cNvSpPr txBox="1"/>
      </xdr:nvSpPr>
      <xdr:spPr>
        <a:xfrm>
          <a:off x="22199600" y="9463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87085</xdr:rowOff>
    </xdr:from>
    <xdr:to>
      <xdr:col>116</xdr:col>
      <xdr:colOff>152400</xdr:colOff>
      <xdr:row>56</xdr:row>
      <xdr:rowOff>87085</xdr:rowOff>
    </xdr:to>
    <xdr:cxnSp macro="">
      <xdr:nvCxnSpPr>
        <xdr:cNvPr id="594" name="直線コネクタ 593">
          <a:extLst>
            <a:ext uri="{FF2B5EF4-FFF2-40B4-BE49-F238E27FC236}">
              <a16:creationId xmlns:a16="http://schemas.microsoft.com/office/drawing/2014/main" id="{1F4D7EF3-F79C-4586-9995-81AB4A266578}"/>
            </a:ext>
          </a:extLst>
        </xdr:cNvPr>
        <xdr:cNvCxnSpPr/>
      </xdr:nvCxnSpPr>
      <xdr:spPr>
        <a:xfrm>
          <a:off x="22072600" y="9688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108149</xdr:rowOff>
    </xdr:from>
    <xdr:ext cx="469744" cy="259045"/>
    <xdr:sp macro="" textlink="">
      <xdr:nvSpPr>
        <xdr:cNvPr id="595" name="【保健センター・保健所】&#10;一人当たり面積平均値テキスト">
          <a:extLst>
            <a:ext uri="{FF2B5EF4-FFF2-40B4-BE49-F238E27FC236}">
              <a16:creationId xmlns:a16="http://schemas.microsoft.com/office/drawing/2014/main" id="{8F99415A-1D52-4711-B854-2E9E954B3C9F}"/>
            </a:ext>
          </a:extLst>
        </xdr:cNvPr>
        <xdr:cNvSpPr txBox="1"/>
      </xdr:nvSpPr>
      <xdr:spPr>
        <a:xfrm>
          <a:off x="22199600" y="105665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85272</xdr:rowOff>
    </xdr:from>
    <xdr:to>
      <xdr:col>116</xdr:col>
      <xdr:colOff>114300</xdr:colOff>
      <xdr:row>63</xdr:row>
      <xdr:rowOff>15422</xdr:rowOff>
    </xdr:to>
    <xdr:sp macro="" textlink="">
      <xdr:nvSpPr>
        <xdr:cNvPr id="596" name="フローチャート: 判断 595">
          <a:extLst>
            <a:ext uri="{FF2B5EF4-FFF2-40B4-BE49-F238E27FC236}">
              <a16:creationId xmlns:a16="http://schemas.microsoft.com/office/drawing/2014/main" id="{1501D046-E0E3-4A19-99C5-5682481D3251}"/>
            </a:ext>
          </a:extLst>
        </xdr:cNvPr>
        <xdr:cNvSpPr/>
      </xdr:nvSpPr>
      <xdr:spPr>
        <a:xfrm>
          <a:off x="22110700" y="1071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85272</xdr:rowOff>
    </xdr:from>
    <xdr:to>
      <xdr:col>112</xdr:col>
      <xdr:colOff>38100</xdr:colOff>
      <xdr:row>63</xdr:row>
      <xdr:rowOff>15422</xdr:rowOff>
    </xdr:to>
    <xdr:sp macro="" textlink="">
      <xdr:nvSpPr>
        <xdr:cNvPr id="597" name="フローチャート: 判断 596">
          <a:extLst>
            <a:ext uri="{FF2B5EF4-FFF2-40B4-BE49-F238E27FC236}">
              <a16:creationId xmlns:a16="http://schemas.microsoft.com/office/drawing/2014/main" id="{63EA70EC-6132-4C89-94DE-CBF782FF2A3A}"/>
            </a:ext>
          </a:extLst>
        </xdr:cNvPr>
        <xdr:cNvSpPr/>
      </xdr:nvSpPr>
      <xdr:spPr>
        <a:xfrm>
          <a:off x="21272500" y="1071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161472</xdr:rowOff>
    </xdr:from>
    <xdr:to>
      <xdr:col>107</xdr:col>
      <xdr:colOff>101600</xdr:colOff>
      <xdr:row>63</xdr:row>
      <xdr:rowOff>91622</xdr:rowOff>
    </xdr:to>
    <xdr:sp macro="" textlink="">
      <xdr:nvSpPr>
        <xdr:cNvPr id="598" name="フローチャート: 判断 597">
          <a:extLst>
            <a:ext uri="{FF2B5EF4-FFF2-40B4-BE49-F238E27FC236}">
              <a16:creationId xmlns:a16="http://schemas.microsoft.com/office/drawing/2014/main" id="{D8A948EB-0D2C-4B4B-8590-A708DDE505C8}"/>
            </a:ext>
          </a:extLst>
        </xdr:cNvPr>
        <xdr:cNvSpPr/>
      </xdr:nvSpPr>
      <xdr:spPr>
        <a:xfrm>
          <a:off x="20383500" y="10791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150585</xdr:rowOff>
    </xdr:from>
    <xdr:to>
      <xdr:col>102</xdr:col>
      <xdr:colOff>165100</xdr:colOff>
      <xdr:row>63</xdr:row>
      <xdr:rowOff>80735</xdr:rowOff>
    </xdr:to>
    <xdr:sp macro="" textlink="">
      <xdr:nvSpPr>
        <xdr:cNvPr id="599" name="フローチャート: 判断 598">
          <a:extLst>
            <a:ext uri="{FF2B5EF4-FFF2-40B4-BE49-F238E27FC236}">
              <a16:creationId xmlns:a16="http://schemas.microsoft.com/office/drawing/2014/main" id="{8C1EFD8C-45FD-4C1D-A935-C61715809B2E}"/>
            </a:ext>
          </a:extLst>
        </xdr:cNvPr>
        <xdr:cNvSpPr/>
      </xdr:nvSpPr>
      <xdr:spPr>
        <a:xfrm>
          <a:off x="19494500" y="1078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11793</xdr:rowOff>
    </xdr:from>
    <xdr:to>
      <xdr:col>98</xdr:col>
      <xdr:colOff>38100</xdr:colOff>
      <xdr:row>63</xdr:row>
      <xdr:rowOff>113393</xdr:rowOff>
    </xdr:to>
    <xdr:sp macro="" textlink="">
      <xdr:nvSpPr>
        <xdr:cNvPr id="600" name="フローチャート: 判断 599">
          <a:extLst>
            <a:ext uri="{FF2B5EF4-FFF2-40B4-BE49-F238E27FC236}">
              <a16:creationId xmlns:a16="http://schemas.microsoft.com/office/drawing/2014/main" id="{24B64BA3-46DF-4D27-B3C0-AA597E2C9375}"/>
            </a:ext>
          </a:extLst>
        </xdr:cNvPr>
        <xdr:cNvSpPr/>
      </xdr:nvSpPr>
      <xdr:spPr>
        <a:xfrm>
          <a:off x="18605500" y="1081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A3EE0675-08CA-48A5-8EBD-DB152A2366BD}"/>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F441E965-D822-4552-BE80-D5D65578D2FD}"/>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687FDCBA-5998-4A65-A1D6-45CC5084E29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689E800D-5EE0-4A9E-8181-8758BAC186D1}"/>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A360B0D0-CFA2-4CAA-B2AD-544464DEBA75}"/>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77107</xdr:rowOff>
    </xdr:from>
    <xdr:to>
      <xdr:col>116</xdr:col>
      <xdr:colOff>114300</xdr:colOff>
      <xdr:row>64</xdr:row>
      <xdr:rowOff>7257</xdr:rowOff>
    </xdr:to>
    <xdr:sp macro="" textlink="">
      <xdr:nvSpPr>
        <xdr:cNvPr id="606" name="楕円 605">
          <a:extLst>
            <a:ext uri="{FF2B5EF4-FFF2-40B4-BE49-F238E27FC236}">
              <a16:creationId xmlns:a16="http://schemas.microsoft.com/office/drawing/2014/main" id="{675D47B4-C323-4CFD-9648-FFF762E80692}"/>
            </a:ext>
          </a:extLst>
        </xdr:cNvPr>
        <xdr:cNvSpPr/>
      </xdr:nvSpPr>
      <xdr:spPr>
        <a:xfrm>
          <a:off x="22110700" y="1087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163484</xdr:rowOff>
    </xdr:from>
    <xdr:ext cx="469744" cy="259045"/>
    <xdr:sp macro="" textlink="">
      <xdr:nvSpPr>
        <xdr:cNvPr id="607" name="【保健センター・保健所】&#10;一人当たり面積該当値テキスト">
          <a:extLst>
            <a:ext uri="{FF2B5EF4-FFF2-40B4-BE49-F238E27FC236}">
              <a16:creationId xmlns:a16="http://schemas.microsoft.com/office/drawing/2014/main" id="{25A8D8BA-9D88-43F6-BFAE-674BE756DC9E}"/>
            </a:ext>
          </a:extLst>
        </xdr:cNvPr>
        <xdr:cNvSpPr txBox="1"/>
      </xdr:nvSpPr>
      <xdr:spPr>
        <a:xfrm>
          <a:off x="22199600" y="10793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77107</xdr:rowOff>
    </xdr:from>
    <xdr:to>
      <xdr:col>112</xdr:col>
      <xdr:colOff>38100</xdr:colOff>
      <xdr:row>64</xdr:row>
      <xdr:rowOff>7257</xdr:rowOff>
    </xdr:to>
    <xdr:sp macro="" textlink="">
      <xdr:nvSpPr>
        <xdr:cNvPr id="608" name="楕円 607">
          <a:extLst>
            <a:ext uri="{FF2B5EF4-FFF2-40B4-BE49-F238E27FC236}">
              <a16:creationId xmlns:a16="http://schemas.microsoft.com/office/drawing/2014/main" id="{5999F3DD-C0C9-4B8F-810A-DEA53F91C8E2}"/>
            </a:ext>
          </a:extLst>
        </xdr:cNvPr>
        <xdr:cNvSpPr/>
      </xdr:nvSpPr>
      <xdr:spPr>
        <a:xfrm>
          <a:off x="21272500" y="1087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127907</xdr:rowOff>
    </xdr:from>
    <xdr:to>
      <xdr:col>116</xdr:col>
      <xdr:colOff>63500</xdr:colOff>
      <xdr:row>63</xdr:row>
      <xdr:rowOff>127907</xdr:rowOff>
    </xdr:to>
    <xdr:cxnSp macro="">
      <xdr:nvCxnSpPr>
        <xdr:cNvPr id="609" name="直線コネクタ 608">
          <a:extLst>
            <a:ext uri="{FF2B5EF4-FFF2-40B4-BE49-F238E27FC236}">
              <a16:creationId xmlns:a16="http://schemas.microsoft.com/office/drawing/2014/main" id="{057E3B3C-F9D3-4123-8302-E304506CB216}"/>
            </a:ext>
          </a:extLst>
        </xdr:cNvPr>
        <xdr:cNvCxnSpPr/>
      </xdr:nvCxnSpPr>
      <xdr:spPr>
        <a:xfrm>
          <a:off x="21323300" y="109292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131535</xdr:rowOff>
    </xdr:from>
    <xdr:to>
      <xdr:col>107</xdr:col>
      <xdr:colOff>101600</xdr:colOff>
      <xdr:row>64</xdr:row>
      <xdr:rowOff>61685</xdr:rowOff>
    </xdr:to>
    <xdr:sp macro="" textlink="">
      <xdr:nvSpPr>
        <xdr:cNvPr id="610" name="楕円 609">
          <a:extLst>
            <a:ext uri="{FF2B5EF4-FFF2-40B4-BE49-F238E27FC236}">
              <a16:creationId xmlns:a16="http://schemas.microsoft.com/office/drawing/2014/main" id="{22AE5DF4-BDB2-48AA-938C-3045D3361188}"/>
            </a:ext>
          </a:extLst>
        </xdr:cNvPr>
        <xdr:cNvSpPr/>
      </xdr:nvSpPr>
      <xdr:spPr>
        <a:xfrm>
          <a:off x="20383500" y="1093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127907</xdr:rowOff>
    </xdr:from>
    <xdr:to>
      <xdr:col>111</xdr:col>
      <xdr:colOff>177800</xdr:colOff>
      <xdr:row>64</xdr:row>
      <xdr:rowOff>10885</xdr:rowOff>
    </xdr:to>
    <xdr:cxnSp macro="">
      <xdr:nvCxnSpPr>
        <xdr:cNvPr id="611" name="直線コネクタ 610">
          <a:extLst>
            <a:ext uri="{FF2B5EF4-FFF2-40B4-BE49-F238E27FC236}">
              <a16:creationId xmlns:a16="http://schemas.microsoft.com/office/drawing/2014/main" id="{E08FC98C-7D5E-469B-A369-0CB29FEBFA6E}"/>
            </a:ext>
          </a:extLst>
        </xdr:cNvPr>
        <xdr:cNvCxnSpPr/>
      </xdr:nvCxnSpPr>
      <xdr:spPr>
        <a:xfrm flipV="1">
          <a:off x="20434300" y="10929257"/>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131535</xdr:rowOff>
    </xdr:from>
    <xdr:to>
      <xdr:col>102</xdr:col>
      <xdr:colOff>165100</xdr:colOff>
      <xdr:row>64</xdr:row>
      <xdr:rowOff>61685</xdr:rowOff>
    </xdr:to>
    <xdr:sp macro="" textlink="">
      <xdr:nvSpPr>
        <xdr:cNvPr id="612" name="楕円 611">
          <a:extLst>
            <a:ext uri="{FF2B5EF4-FFF2-40B4-BE49-F238E27FC236}">
              <a16:creationId xmlns:a16="http://schemas.microsoft.com/office/drawing/2014/main" id="{B4291622-C53B-46B2-BFAE-C205A39454A4}"/>
            </a:ext>
          </a:extLst>
        </xdr:cNvPr>
        <xdr:cNvSpPr/>
      </xdr:nvSpPr>
      <xdr:spPr>
        <a:xfrm>
          <a:off x="19494500" y="1093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10885</xdr:rowOff>
    </xdr:from>
    <xdr:to>
      <xdr:col>107</xdr:col>
      <xdr:colOff>50800</xdr:colOff>
      <xdr:row>64</xdr:row>
      <xdr:rowOff>10885</xdr:rowOff>
    </xdr:to>
    <xdr:cxnSp macro="">
      <xdr:nvCxnSpPr>
        <xdr:cNvPr id="613" name="直線コネクタ 612">
          <a:extLst>
            <a:ext uri="{FF2B5EF4-FFF2-40B4-BE49-F238E27FC236}">
              <a16:creationId xmlns:a16="http://schemas.microsoft.com/office/drawing/2014/main" id="{E0827CA0-8AD1-454C-9D8D-7C48B27841CC}"/>
            </a:ext>
          </a:extLst>
        </xdr:cNvPr>
        <xdr:cNvCxnSpPr/>
      </xdr:nvCxnSpPr>
      <xdr:spPr>
        <a:xfrm>
          <a:off x="19545300" y="109836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131535</xdr:rowOff>
    </xdr:from>
    <xdr:to>
      <xdr:col>98</xdr:col>
      <xdr:colOff>38100</xdr:colOff>
      <xdr:row>64</xdr:row>
      <xdr:rowOff>61685</xdr:rowOff>
    </xdr:to>
    <xdr:sp macro="" textlink="">
      <xdr:nvSpPr>
        <xdr:cNvPr id="614" name="楕円 613">
          <a:extLst>
            <a:ext uri="{FF2B5EF4-FFF2-40B4-BE49-F238E27FC236}">
              <a16:creationId xmlns:a16="http://schemas.microsoft.com/office/drawing/2014/main" id="{6E2934A0-4923-4DCF-AA41-4386148D1DBB}"/>
            </a:ext>
          </a:extLst>
        </xdr:cNvPr>
        <xdr:cNvSpPr/>
      </xdr:nvSpPr>
      <xdr:spPr>
        <a:xfrm>
          <a:off x="18605500" y="1093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10885</xdr:rowOff>
    </xdr:from>
    <xdr:to>
      <xdr:col>102</xdr:col>
      <xdr:colOff>114300</xdr:colOff>
      <xdr:row>64</xdr:row>
      <xdr:rowOff>10885</xdr:rowOff>
    </xdr:to>
    <xdr:cxnSp macro="">
      <xdr:nvCxnSpPr>
        <xdr:cNvPr id="615" name="直線コネクタ 614">
          <a:extLst>
            <a:ext uri="{FF2B5EF4-FFF2-40B4-BE49-F238E27FC236}">
              <a16:creationId xmlns:a16="http://schemas.microsoft.com/office/drawing/2014/main" id="{B23D00E9-2BDD-409C-B254-043F071F0497}"/>
            </a:ext>
          </a:extLst>
        </xdr:cNvPr>
        <xdr:cNvCxnSpPr/>
      </xdr:nvCxnSpPr>
      <xdr:spPr>
        <a:xfrm>
          <a:off x="18656300" y="109836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31949</xdr:rowOff>
    </xdr:from>
    <xdr:ext cx="469744" cy="259045"/>
    <xdr:sp macro="" textlink="">
      <xdr:nvSpPr>
        <xdr:cNvPr id="616" name="n_1aveValue【保健センター・保健所】&#10;一人当たり面積">
          <a:extLst>
            <a:ext uri="{FF2B5EF4-FFF2-40B4-BE49-F238E27FC236}">
              <a16:creationId xmlns:a16="http://schemas.microsoft.com/office/drawing/2014/main" id="{374D8F2F-6A0D-482D-99D7-835818AF29EF}"/>
            </a:ext>
          </a:extLst>
        </xdr:cNvPr>
        <xdr:cNvSpPr txBox="1"/>
      </xdr:nvSpPr>
      <xdr:spPr>
        <a:xfrm>
          <a:off x="21075727" y="1049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108149</xdr:rowOff>
    </xdr:from>
    <xdr:ext cx="469744" cy="259045"/>
    <xdr:sp macro="" textlink="">
      <xdr:nvSpPr>
        <xdr:cNvPr id="617" name="n_2aveValue【保健センター・保健所】&#10;一人当たり面積">
          <a:extLst>
            <a:ext uri="{FF2B5EF4-FFF2-40B4-BE49-F238E27FC236}">
              <a16:creationId xmlns:a16="http://schemas.microsoft.com/office/drawing/2014/main" id="{21DDE168-EC18-40EF-9C67-07DF92BB6DB2}"/>
            </a:ext>
          </a:extLst>
        </xdr:cNvPr>
        <xdr:cNvSpPr txBox="1"/>
      </xdr:nvSpPr>
      <xdr:spPr>
        <a:xfrm>
          <a:off x="20199427" y="10566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97262</xdr:rowOff>
    </xdr:from>
    <xdr:ext cx="469744" cy="259045"/>
    <xdr:sp macro="" textlink="">
      <xdr:nvSpPr>
        <xdr:cNvPr id="618" name="n_3aveValue【保健センター・保健所】&#10;一人当たり面積">
          <a:extLst>
            <a:ext uri="{FF2B5EF4-FFF2-40B4-BE49-F238E27FC236}">
              <a16:creationId xmlns:a16="http://schemas.microsoft.com/office/drawing/2014/main" id="{3743F871-0326-45F8-B4BA-48F035AB1AC6}"/>
            </a:ext>
          </a:extLst>
        </xdr:cNvPr>
        <xdr:cNvSpPr txBox="1"/>
      </xdr:nvSpPr>
      <xdr:spPr>
        <a:xfrm>
          <a:off x="19310427" y="1055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129920</xdr:rowOff>
    </xdr:from>
    <xdr:ext cx="469744" cy="259045"/>
    <xdr:sp macro="" textlink="">
      <xdr:nvSpPr>
        <xdr:cNvPr id="619" name="n_4aveValue【保健センター・保健所】&#10;一人当たり面積">
          <a:extLst>
            <a:ext uri="{FF2B5EF4-FFF2-40B4-BE49-F238E27FC236}">
              <a16:creationId xmlns:a16="http://schemas.microsoft.com/office/drawing/2014/main" id="{6489A4C9-7EF0-4B46-95ED-3226930082DE}"/>
            </a:ext>
          </a:extLst>
        </xdr:cNvPr>
        <xdr:cNvSpPr txBox="1"/>
      </xdr:nvSpPr>
      <xdr:spPr>
        <a:xfrm>
          <a:off x="18421427" y="1058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169834</xdr:rowOff>
    </xdr:from>
    <xdr:ext cx="469744" cy="259045"/>
    <xdr:sp macro="" textlink="">
      <xdr:nvSpPr>
        <xdr:cNvPr id="620" name="n_1mainValue【保健センター・保健所】&#10;一人当たり面積">
          <a:extLst>
            <a:ext uri="{FF2B5EF4-FFF2-40B4-BE49-F238E27FC236}">
              <a16:creationId xmlns:a16="http://schemas.microsoft.com/office/drawing/2014/main" id="{EDFFC2AF-524E-43A6-91B5-8D7D1F25D3FB}"/>
            </a:ext>
          </a:extLst>
        </xdr:cNvPr>
        <xdr:cNvSpPr txBox="1"/>
      </xdr:nvSpPr>
      <xdr:spPr>
        <a:xfrm>
          <a:off x="21075727" y="1097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52812</xdr:rowOff>
    </xdr:from>
    <xdr:ext cx="469744" cy="259045"/>
    <xdr:sp macro="" textlink="">
      <xdr:nvSpPr>
        <xdr:cNvPr id="621" name="n_2mainValue【保健センター・保健所】&#10;一人当たり面積">
          <a:extLst>
            <a:ext uri="{FF2B5EF4-FFF2-40B4-BE49-F238E27FC236}">
              <a16:creationId xmlns:a16="http://schemas.microsoft.com/office/drawing/2014/main" id="{F79F0E82-D0EC-4D67-9870-54E9A4099FB3}"/>
            </a:ext>
          </a:extLst>
        </xdr:cNvPr>
        <xdr:cNvSpPr txBox="1"/>
      </xdr:nvSpPr>
      <xdr:spPr>
        <a:xfrm>
          <a:off x="20199427" y="1102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52812</xdr:rowOff>
    </xdr:from>
    <xdr:ext cx="469744" cy="259045"/>
    <xdr:sp macro="" textlink="">
      <xdr:nvSpPr>
        <xdr:cNvPr id="622" name="n_3mainValue【保健センター・保健所】&#10;一人当たり面積">
          <a:extLst>
            <a:ext uri="{FF2B5EF4-FFF2-40B4-BE49-F238E27FC236}">
              <a16:creationId xmlns:a16="http://schemas.microsoft.com/office/drawing/2014/main" id="{6591748C-2CB6-456C-BAE0-F0CFBD597AAE}"/>
            </a:ext>
          </a:extLst>
        </xdr:cNvPr>
        <xdr:cNvSpPr txBox="1"/>
      </xdr:nvSpPr>
      <xdr:spPr>
        <a:xfrm>
          <a:off x="19310427" y="1102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52812</xdr:rowOff>
    </xdr:from>
    <xdr:ext cx="469744" cy="259045"/>
    <xdr:sp macro="" textlink="">
      <xdr:nvSpPr>
        <xdr:cNvPr id="623" name="n_4mainValue【保健センター・保健所】&#10;一人当たり面積">
          <a:extLst>
            <a:ext uri="{FF2B5EF4-FFF2-40B4-BE49-F238E27FC236}">
              <a16:creationId xmlns:a16="http://schemas.microsoft.com/office/drawing/2014/main" id="{FF06A2D1-B700-418E-BF7D-474EEFAC99FC}"/>
            </a:ext>
          </a:extLst>
        </xdr:cNvPr>
        <xdr:cNvSpPr txBox="1"/>
      </xdr:nvSpPr>
      <xdr:spPr>
        <a:xfrm>
          <a:off x="18421427" y="1102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id="{A1E4EFA9-811A-4685-B31C-3131C01A2F53}"/>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id="{B23B5AAA-5C93-44AC-BCF8-F9587BC7925C}"/>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id="{45951976-C80C-499F-85A7-B0622233152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id="{1BA04800-C8C9-4211-BFBD-D99D9CD8FF77}"/>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id="{8EDA0665-3A2B-4851-A4FA-A153F5B80FF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id="{762E4E3C-9B47-4C7A-AA53-160435BD932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id="{D23D9646-D2E6-4230-88EE-DE85FE9627F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id="{D0445E90-E6BB-4183-85E5-C624CA6F6F4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a:extLst>
            <a:ext uri="{FF2B5EF4-FFF2-40B4-BE49-F238E27FC236}">
              <a16:creationId xmlns:a16="http://schemas.microsoft.com/office/drawing/2014/main" id="{F325B511-4D23-4BA4-8D94-782E1FD60465}"/>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a:extLst>
            <a:ext uri="{FF2B5EF4-FFF2-40B4-BE49-F238E27FC236}">
              <a16:creationId xmlns:a16="http://schemas.microsoft.com/office/drawing/2014/main" id="{B4F62EC2-64D2-4091-B598-3C40D16622D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4" name="テキスト ボックス 633">
          <a:extLst>
            <a:ext uri="{FF2B5EF4-FFF2-40B4-BE49-F238E27FC236}">
              <a16:creationId xmlns:a16="http://schemas.microsoft.com/office/drawing/2014/main" id="{95249DD4-B5AB-42EB-B800-9443D6B1B188}"/>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5" name="直線コネクタ 634">
          <a:extLst>
            <a:ext uri="{FF2B5EF4-FFF2-40B4-BE49-F238E27FC236}">
              <a16:creationId xmlns:a16="http://schemas.microsoft.com/office/drawing/2014/main" id="{3EF536B2-0220-49D6-82DC-E7882704748C}"/>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6" name="テキスト ボックス 635">
          <a:extLst>
            <a:ext uri="{FF2B5EF4-FFF2-40B4-BE49-F238E27FC236}">
              <a16:creationId xmlns:a16="http://schemas.microsoft.com/office/drawing/2014/main" id="{A01B136C-EBF5-460F-98B5-2ACFC04D55EE}"/>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7" name="直線コネクタ 636">
          <a:extLst>
            <a:ext uri="{FF2B5EF4-FFF2-40B4-BE49-F238E27FC236}">
              <a16:creationId xmlns:a16="http://schemas.microsoft.com/office/drawing/2014/main" id="{F2773CE1-F3FF-4A05-90A4-469D7D9B902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8" name="テキスト ボックス 637">
          <a:extLst>
            <a:ext uri="{FF2B5EF4-FFF2-40B4-BE49-F238E27FC236}">
              <a16:creationId xmlns:a16="http://schemas.microsoft.com/office/drawing/2014/main" id="{FA419237-1697-46A6-B783-8D2619504D5E}"/>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9" name="直線コネクタ 638">
          <a:extLst>
            <a:ext uri="{FF2B5EF4-FFF2-40B4-BE49-F238E27FC236}">
              <a16:creationId xmlns:a16="http://schemas.microsoft.com/office/drawing/2014/main" id="{F85714C6-5254-436A-849C-A54B0B97950F}"/>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0" name="テキスト ボックス 639">
          <a:extLst>
            <a:ext uri="{FF2B5EF4-FFF2-40B4-BE49-F238E27FC236}">
              <a16:creationId xmlns:a16="http://schemas.microsoft.com/office/drawing/2014/main" id="{CC711B04-E1BA-4A39-8029-DAADF46BAB34}"/>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1" name="直線コネクタ 640">
          <a:extLst>
            <a:ext uri="{FF2B5EF4-FFF2-40B4-BE49-F238E27FC236}">
              <a16:creationId xmlns:a16="http://schemas.microsoft.com/office/drawing/2014/main" id="{77311CE7-0404-42D5-AF07-480F852E633B}"/>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2" name="テキスト ボックス 641">
          <a:extLst>
            <a:ext uri="{FF2B5EF4-FFF2-40B4-BE49-F238E27FC236}">
              <a16:creationId xmlns:a16="http://schemas.microsoft.com/office/drawing/2014/main" id="{C22FF040-791A-4370-A250-BE9E1058FF51}"/>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3" name="直線コネクタ 642">
          <a:extLst>
            <a:ext uri="{FF2B5EF4-FFF2-40B4-BE49-F238E27FC236}">
              <a16:creationId xmlns:a16="http://schemas.microsoft.com/office/drawing/2014/main" id="{49DE925F-5663-4037-8D53-98D9B84E8C0A}"/>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4" name="テキスト ボックス 643">
          <a:extLst>
            <a:ext uri="{FF2B5EF4-FFF2-40B4-BE49-F238E27FC236}">
              <a16:creationId xmlns:a16="http://schemas.microsoft.com/office/drawing/2014/main" id="{61D1A84A-BF7A-47F1-87D1-EBB32D930153}"/>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a:extLst>
            <a:ext uri="{FF2B5EF4-FFF2-40B4-BE49-F238E27FC236}">
              <a16:creationId xmlns:a16="http://schemas.microsoft.com/office/drawing/2014/main" id="{133B4F09-AEFF-4544-B911-E5FEF246FF4E}"/>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6" name="テキスト ボックス 645">
          <a:extLst>
            <a:ext uri="{FF2B5EF4-FFF2-40B4-BE49-F238E27FC236}">
              <a16:creationId xmlns:a16="http://schemas.microsoft.com/office/drawing/2014/main" id="{61F07FCA-8154-4C97-BD13-1290CAE283A7}"/>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7" name="【消防施設】&#10;有形固定資産減価償却率グラフ枠">
          <a:extLst>
            <a:ext uri="{FF2B5EF4-FFF2-40B4-BE49-F238E27FC236}">
              <a16:creationId xmlns:a16="http://schemas.microsoft.com/office/drawing/2014/main" id="{72C8B1CA-F262-48BE-9BEA-A1F75956013E}"/>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165736</xdr:rowOff>
    </xdr:from>
    <xdr:to>
      <xdr:col>85</xdr:col>
      <xdr:colOff>126364</xdr:colOff>
      <xdr:row>85</xdr:row>
      <xdr:rowOff>156211</xdr:rowOff>
    </xdr:to>
    <xdr:cxnSp macro="">
      <xdr:nvCxnSpPr>
        <xdr:cNvPr id="648" name="直線コネクタ 647">
          <a:extLst>
            <a:ext uri="{FF2B5EF4-FFF2-40B4-BE49-F238E27FC236}">
              <a16:creationId xmlns:a16="http://schemas.microsoft.com/office/drawing/2014/main" id="{540DC808-0FEB-401D-AB81-2CF3ED4C6CA5}"/>
            </a:ext>
          </a:extLst>
        </xdr:cNvPr>
        <xdr:cNvCxnSpPr/>
      </xdr:nvCxnSpPr>
      <xdr:spPr>
        <a:xfrm flipV="1">
          <a:off x="16318864" y="13367386"/>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160038</xdr:rowOff>
    </xdr:from>
    <xdr:ext cx="405111" cy="259045"/>
    <xdr:sp macro="" textlink="">
      <xdr:nvSpPr>
        <xdr:cNvPr id="649" name="【消防施設】&#10;有形固定資産減価償却率最小値テキスト">
          <a:extLst>
            <a:ext uri="{FF2B5EF4-FFF2-40B4-BE49-F238E27FC236}">
              <a16:creationId xmlns:a16="http://schemas.microsoft.com/office/drawing/2014/main" id="{B68DC518-B44A-4C56-A61D-2438BFA1122A}"/>
            </a:ext>
          </a:extLst>
        </xdr:cNvPr>
        <xdr:cNvSpPr txBox="1"/>
      </xdr:nvSpPr>
      <xdr:spPr>
        <a:xfrm>
          <a:off x="16357600" y="1473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156211</xdr:rowOff>
    </xdr:from>
    <xdr:to>
      <xdr:col>86</xdr:col>
      <xdr:colOff>25400</xdr:colOff>
      <xdr:row>85</xdr:row>
      <xdr:rowOff>156211</xdr:rowOff>
    </xdr:to>
    <xdr:cxnSp macro="">
      <xdr:nvCxnSpPr>
        <xdr:cNvPr id="650" name="直線コネクタ 649">
          <a:extLst>
            <a:ext uri="{FF2B5EF4-FFF2-40B4-BE49-F238E27FC236}">
              <a16:creationId xmlns:a16="http://schemas.microsoft.com/office/drawing/2014/main" id="{C34CF3FC-90C0-4FF4-8FDC-BE97F7C009F2}"/>
            </a:ext>
          </a:extLst>
        </xdr:cNvPr>
        <xdr:cNvCxnSpPr/>
      </xdr:nvCxnSpPr>
      <xdr:spPr>
        <a:xfrm>
          <a:off x="16230600" y="1472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112413</xdr:rowOff>
    </xdr:from>
    <xdr:ext cx="405111" cy="259045"/>
    <xdr:sp macro="" textlink="">
      <xdr:nvSpPr>
        <xdr:cNvPr id="651" name="【消防施設】&#10;有形固定資産減価償却率最大値テキスト">
          <a:extLst>
            <a:ext uri="{FF2B5EF4-FFF2-40B4-BE49-F238E27FC236}">
              <a16:creationId xmlns:a16="http://schemas.microsoft.com/office/drawing/2014/main" id="{CFF494D3-5B57-45B6-8CAB-8EEDBA12D153}"/>
            </a:ext>
          </a:extLst>
        </xdr:cNvPr>
        <xdr:cNvSpPr txBox="1"/>
      </xdr:nvSpPr>
      <xdr:spPr>
        <a:xfrm>
          <a:off x="16357600" y="13142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165736</xdr:rowOff>
    </xdr:from>
    <xdr:to>
      <xdr:col>86</xdr:col>
      <xdr:colOff>25400</xdr:colOff>
      <xdr:row>77</xdr:row>
      <xdr:rowOff>165736</xdr:rowOff>
    </xdr:to>
    <xdr:cxnSp macro="">
      <xdr:nvCxnSpPr>
        <xdr:cNvPr id="652" name="直線コネクタ 651">
          <a:extLst>
            <a:ext uri="{FF2B5EF4-FFF2-40B4-BE49-F238E27FC236}">
              <a16:creationId xmlns:a16="http://schemas.microsoft.com/office/drawing/2014/main" id="{4EFBDBB6-C600-46D4-8215-C5B76517A7B9}"/>
            </a:ext>
          </a:extLst>
        </xdr:cNvPr>
        <xdr:cNvCxnSpPr/>
      </xdr:nvCxnSpPr>
      <xdr:spPr>
        <a:xfrm>
          <a:off x="16230600" y="1336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112413</xdr:rowOff>
    </xdr:from>
    <xdr:ext cx="405111" cy="259045"/>
    <xdr:sp macro="" textlink="">
      <xdr:nvSpPr>
        <xdr:cNvPr id="653" name="【消防施設】&#10;有形固定資産減価償却率平均値テキスト">
          <a:extLst>
            <a:ext uri="{FF2B5EF4-FFF2-40B4-BE49-F238E27FC236}">
              <a16:creationId xmlns:a16="http://schemas.microsoft.com/office/drawing/2014/main" id="{401CBA5D-B5A3-4BE9-A155-F147BE1D3FD0}"/>
            </a:ext>
          </a:extLst>
        </xdr:cNvPr>
        <xdr:cNvSpPr txBox="1"/>
      </xdr:nvSpPr>
      <xdr:spPr>
        <a:xfrm>
          <a:off x="16357600" y="139998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133986</xdr:rowOff>
    </xdr:from>
    <xdr:to>
      <xdr:col>85</xdr:col>
      <xdr:colOff>177800</xdr:colOff>
      <xdr:row>82</xdr:row>
      <xdr:rowOff>64136</xdr:rowOff>
    </xdr:to>
    <xdr:sp macro="" textlink="">
      <xdr:nvSpPr>
        <xdr:cNvPr id="654" name="フローチャート: 判断 653">
          <a:extLst>
            <a:ext uri="{FF2B5EF4-FFF2-40B4-BE49-F238E27FC236}">
              <a16:creationId xmlns:a16="http://schemas.microsoft.com/office/drawing/2014/main" id="{ED1D3F1F-43C9-4228-B067-5102C1F9F74E}"/>
            </a:ext>
          </a:extLst>
        </xdr:cNvPr>
        <xdr:cNvSpPr/>
      </xdr:nvSpPr>
      <xdr:spPr>
        <a:xfrm>
          <a:off x="162687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109220</xdr:rowOff>
    </xdr:from>
    <xdr:to>
      <xdr:col>81</xdr:col>
      <xdr:colOff>101600</xdr:colOff>
      <xdr:row>82</xdr:row>
      <xdr:rowOff>39370</xdr:rowOff>
    </xdr:to>
    <xdr:sp macro="" textlink="">
      <xdr:nvSpPr>
        <xdr:cNvPr id="655" name="フローチャート: 判断 654">
          <a:extLst>
            <a:ext uri="{FF2B5EF4-FFF2-40B4-BE49-F238E27FC236}">
              <a16:creationId xmlns:a16="http://schemas.microsoft.com/office/drawing/2014/main" id="{950F7C01-90B3-4AB9-AFFE-E93AAF76801C}"/>
            </a:ext>
          </a:extLst>
        </xdr:cNvPr>
        <xdr:cNvSpPr/>
      </xdr:nvSpPr>
      <xdr:spPr>
        <a:xfrm>
          <a:off x="15430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34925</xdr:rowOff>
    </xdr:from>
    <xdr:to>
      <xdr:col>76</xdr:col>
      <xdr:colOff>165100</xdr:colOff>
      <xdr:row>81</xdr:row>
      <xdr:rowOff>136525</xdr:rowOff>
    </xdr:to>
    <xdr:sp macro="" textlink="">
      <xdr:nvSpPr>
        <xdr:cNvPr id="656" name="フローチャート: 判断 655">
          <a:extLst>
            <a:ext uri="{FF2B5EF4-FFF2-40B4-BE49-F238E27FC236}">
              <a16:creationId xmlns:a16="http://schemas.microsoft.com/office/drawing/2014/main" id="{07541685-1CE0-4DB4-9425-9B42C16158D4}"/>
            </a:ext>
          </a:extLst>
        </xdr:cNvPr>
        <xdr:cNvSpPr/>
      </xdr:nvSpPr>
      <xdr:spPr>
        <a:xfrm>
          <a:off x="14541500" y="1392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147320</xdr:rowOff>
    </xdr:from>
    <xdr:to>
      <xdr:col>72</xdr:col>
      <xdr:colOff>38100</xdr:colOff>
      <xdr:row>81</xdr:row>
      <xdr:rowOff>77470</xdr:rowOff>
    </xdr:to>
    <xdr:sp macro="" textlink="">
      <xdr:nvSpPr>
        <xdr:cNvPr id="657" name="フローチャート: 判断 656">
          <a:extLst>
            <a:ext uri="{FF2B5EF4-FFF2-40B4-BE49-F238E27FC236}">
              <a16:creationId xmlns:a16="http://schemas.microsoft.com/office/drawing/2014/main" id="{460B54B2-5AD7-442D-B0BB-02A11DE8787A}"/>
            </a:ext>
          </a:extLst>
        </xdr:cNvPr>
        <xdr:cNvSpPr/>
      </xdr:nvSpPr>
      <xdr:spPr>
        <a:xfrm>
          <a:off x="13652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78739</xdr:rowOff>
    </xdr:from>
    <xdr:to>
      <xdr:col>67</xdr:col>
      <xdr:colOff>101600</xdr:colOff>
      <xdr:row>82</xdr:row>
      <xdr:rowOff>8889</xdr:rowOff>
    </xdr:to>
    <xdr:sp macro="" textlink="">
      <xdr:nvSpPr>
        <xdr:cNvPr id="658" name="フローチャート: 判断 657">
          <a:extLst>
            <a:ext uri="{FF2B5EF4-FFF2-40B4-BE49-F238E27FC236}">
              <a16:creationId xmlns:a16="http://schemas.microsoft.com/office/drawing/2014/main" id="{A9E472E9-97B5-4649-B71C-9CF6D35077CB}"/>
            </a:ext>
          </a:extLst>
        </xdr:cNvPr>
        <xdr:cNvSpPr/>
      </xdr:nvSpPr>
      <xdr:spPr>
        <a:xfrm>
          <a:off x="12763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3162AE0B-CA8E-4573-8AC8-8F558F295DF3}"/>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F9FB1FD5-18C7-4610-BB84-C700F5B80AA6}"/>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351E3E15-606B-412D-A655-8D4AA7E1626B}"/>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C5AD433F-8190-459E-8ADE-1604FCE0B31B}"/>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F5868BB3-E04F-4C1B-92BC-91DB850B0DCC}"/>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156845</xdr:rowOff>
    </xdr:from>
    <xdr:to>
      <xdr:col>85</xdr:col>
      <xdr:colOff>177800</xdr:colOff>
      <xdr:row>81</xdr:row>
      <xdr:rowOff>86995</xdr:rowOff>
    </xdr:to>
    <xdr:sp macro="" textlink="">
      <xdr:nvSpPr>
        <xdr:cNvPr id="664" name="楕円 663">
          <a:extLst>
            <a:ext uri="{FF2B5EF4-FFF2-40B4-BE49-F238E27FC236}">
              <a16:creationId xmlns:a16="http://schemas.microsoft.com/office/drawing/2014/main" id="{6F416483-975A-49DB-9333-C44C458C5D18}"/>
            </a:ext>
          </a:extLst>
        </xdr:cNvPr>
        <xdr:cNvSpPr/>
      </xdr:nvSpPr>
      <xdr:spPr>
        <a:xfrm>
          <a:off x="16268700" y="1387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8272</xdr:rowOff>
    </xdr:from>
    <xdr:ext cx="405111" cy="259045"/>
    <xdr:sp macro="" textlink="">
      <xdr:nvSpPr>
        <xdr:cNvPr id="665" name="【消防施設】&#10;有形固定資産減価償却率該当値テキスト">
          <a:extLst>
            <a:ext uri="{FF2B5EF4-FFF2-40B4-BE49-F238E27FC236}">
              <a16:creationId xmlns:a16="http://schemas.microsoft.com/office/drawing/2014/main" id="{52CB554C-AB4C-4DB9-90F4-697401293EA9}"/>
            </a:ext>
          </a:extLst>
        </xdr:cNvPr>
        <xdr:cNvSpPr txBox="1"/>
      </xdr:nvSpPr>
      <xdr:spPr>
        <a:xfrm>
          <a:off x="16357600"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145414</xdr:rowOff>
    </xdr:from>
    <xdr:to>
      <xdr:col>81</xdr:col>
      <xdr:colOff>101600</xdr:colOff>
      <xdr:row>81</xdr:row>
      <xdr:rowOff>75564</xdr:rowOff>
    </xdr:to>
    <xdr:sp macro="" textlink="">
      <xdr:nvSpPr>
        <xdr:cNvPr id="666" name="楕円 665">
          <a:extLst>
            <a:ext uri="{FF2B5EF4-FFF2-40B4-BE49-F238E27FC236}">
              <a16:creationId xmlns:a16="http://schemas.microsoft.com/office/drawing/2014/main" id="{EE64D491-E6B0-4F25-ADA9-D65116621410}"/>
            </a:ext>
          </a:extLst>
        </xdr:cNvPr>
        <xdr:cNvSpPr/>
      </xdr:nvSpPr>
      <xdr:spPr>
        <a:xfrm>
          <a:off x="15430500" y="1386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24764</xdr:rowOff>
    </xdr:from>
    <xdr:to>
      <xdr:col>85</xdr:col>
      <xdr:colOff>127000</xdr:colOff>
      <xdr:row>81</xdr:row>
      <xdr:rowOff>36195</xdr:rowOff>
    </xdr:to>
    <xdr:cxnSp macro="">
      <xdr:nvCxnSpPr>
        <xdr:cNvPr id="667" name="直線コネクタ 666">
          <a:extLst>
            <a:ext uri="{FF2B5EF4-FFF2-40B4-BE49-F238E27FC236}">
              <a16:creationId xmlns:a16="http://schemas.microsoft.com/office/drawing/2014/main" id="{41B24C90-CBDF-4780-9FCE-043D823F1025}"/>
            </a:ext>
          </a:extLst>
        </xdr:cNvPr>
        <xdr:cNvCxnSpPr/>
      </xdr:nvCxnSpPr>
      <xdr:spPr>
        <a:xfrm>
          <a:off x="15481300" y="13912214"/>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88264</xdr:rowOff>
    </xdr:from>
    <xdr:to>
      <xdr:col>76</xdr:col>
      <xdr:colOff>165100</xdr:colOff>
      <xdr:row>81</xdr:row>
      <xdr:rowOff>18414</xdr:rowOff>
    </xdr:to>
    <xdr:sp macro="" textlink="">
      <xdr:nvSpPr>
        <xdr:cNvPr id="668" name="楕円 667">
          <a:extLst>
            <a:ext uri="{FF2B5EF4-FFF2-40B4-BE49-F238E27FC236}">
              <a16:creationId xmlns:a16="http://schemas.microsoft.com/office/drawing/2014/main" id="{2B72349B-9AFC-4CB3-BC9A-CBF02B93DB3F}"/>
            </a:ext>
          </a:extLst>
        </xdr:cNvPr>
        <xdr:cNvSpPr/>
      </xdr:nvSpPr>
      <xdr:spPr>
        <a:xfrm>
          <a:off x="14541500" y="1380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139064</xdr:rowOff>
    </xdr:from>
    <xdr:to>
      <xdr:col>81</xdr:col>
      <xdr:colOff>50800</xdr:colOff>
      <xdr:row>81</xdr:row>
      <xdr:rowOff>24764</xdr:rowOff>
    </xdr:to>
    <xdr:cxnSp macro="">
      <xdr:nvCxnSpPr>
        <xdr:cNvPr id="669" name="直線コネクタ 668">
          <a:extLst>
            <a:ext uri="{FF2B5EF4-FFF2-40B4-BE49-F238E27FC236}">
              <a16:creationId xmlns:a16="http://schemas.microsoft.com/office/drawing/2014/main" id="{FCB333BE-6B9B-4DEE-BCBC-B92C8C6B195E}"/>
            </a:ext>
          </a:extLst>
        </xdr:cNvPr>
        <xdr:cNvCxnSpPr/>
      </xdr:nvCxnSpPr>
      <xdr:spPr>
        <a:xfrm>
          <a:off x="14592300" y="13855064"/>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141605</xdr:rowOff>
    </xdr:from>
    <xdr:to>
      <xdr:col>72</xdr:col>
      <xdr:colOff>38100</xdr:colOff>
      <xdr:row>82</xdr:row>
      <xdr:rowOff>71755</xdr:rowOff>
    </xdr:to>
    <xdr:sp macro="" textlink="">
      <xdr:nvSpPr>
        <xdr:cNvPr id="670" name="楕円 669">
          <a:extLst>
            <a:ext uri="{FF2B5EF4-FFF2-40B4-BE49-F238E27FC236}">
              <a16:creationId xmlns:a16="http://schemas.microsoft.com/office/drawing/2014/main" id="{F7E867D6-A219-4246-9698-EDB4DF4E465C}"/>
            </a:ext>
          </a:extLst>
        </xdr:cNvPr>
        <xdr:cNvSpPr/>
      </xdr:nvSpPr>
      <xdr:spPr>
        <a:xfrm>
          <a:off x="13652500" y="1402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139064</xdr:rowOff>
    </xdr:from>
    <xdr:to>
      <xdr:col>76</xdr:col>
      <xdr:colOff>114300</xdr:colOff>
      <xdr:row>82</xdr:row>
      <xdr:rowOff>20955</xdr:rowOff>
    </xdr:to>
    <xdr:cxnSp macro="">
      <xdr:nvCxnSpPr>
        <xdr:cNvPr id="671" name="直線コネクタ 670">
          <a:extLst>
            <a:ext uri="{FF2B5EF4-FFF2-40B4-BE49-F238E27FC236}">
              <a16:creationId xmlns:a16="http://schemas.microsoft.com/office/drawing/2014/main" id="{7ACE4D66-9F07-4EC6-8146-844208CFAEE7}"/>
            </a:ext>
          </a:extLst>
        </xdr:cNvPr>
        <xdr:cNvCxnSpPr/>
      </xdr:nvCxnSpPr>
      <xdr:spPr>
        <a:xfrm flipV="1">
          <a:off x="13703300" y="13855064"/>
          <a:ext cx="889000" cy="224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103505</xdr:rowOff>
    </xdr:from>
    <xdr:to>
      <xdr:col>67</xdr:col>
      <xdr:colOff>101600</xdr:colOff>
      <xdr:row>82</xdr:row>
      <xdr:rowOff>33655</xdr:rowOff>
    </xdr:to>
    <xdr:sp macro="" textlink="">
      <xdr:nvSpPr>
        <xdr:cNvPr id="672" name="楕円 671">
          <a:extLst>
            <a:ext uri="{FF2B5EF4-FFF2-40B4-BE49-F238E27FC236}">
              <a16:creationId xmlns:a16="http://schemas.microsoft.com/office/drawing/2014/main" id="{0507EEDA-E425-4D42-9156-DCE227A4A473}"/>
            </a:ext>
          </a:extLst>
        </xdr:cNvPr>
        <xdr:cNvSpPr/>
      </xdr:nvSpPr>
      <xdr:spPr>
        <a:xfrm>
          <a:off x="12763500" y="1399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154305</xdr:rowOff>
    </xdr:from>
    <xdr:to>
      <xdr:col>71</xdr:col>
      <xdr:colOff>177800</xdr:colOff>
      <xdr:row>82</xdr:row>
      <xdr:rowOff>20955</xdr:rowOff>
    </xdr:to>
    <xdr:cxnSp macro="">
      <xdr:nvCxnSpPr>
        <xdr:cNvPr id="673" name="直線コネクタ 672">
          <a:extLst>
            <a:ext uri="{FF2B5EF4-FFF2-40B4-BE49-F238E27FC236}">
              <a16:creationId xmlns:a16="http://schemas.microsoft.com/office/drawing/2014/main" id="{AFA9419A-5C38-45A1-BA17-92B06A2AB021}"/>
            </a:ext>
          </a:extLst>
        </xdr:cNvPr>
        <xdr:cNvCxnSpPr/>
      </xdr:nvCxnSpPr>
      <xdr:spPr>
        <a:xfrm>
          <a:off x="12814300" y="140417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30497</xdr:rowOff>
    </xdr:from>
    <xdr:ext cx="405111" cy="259045"/>
    <xdr:sp macro="" textlink="">
      <xdr:nvSpPr>
        <xdr:cNvPr id="674" name="n_1aveValue【消防施設】&#10;有形固定資産減価償却率">
          <a:extLst>
            <a:ext uri="{FF2B5EF4-FFF2-40B4-BE49-F238E27FC236}">
              <a16:creationId xmlns:a16="http://schemas.microsoft.com/office/drawing/2014/main" id="{5203FD90-79D7-46B2-B763-1E12AA450476}"/>
            </a:ext>
          </a:extLst>
        </xdr:cNvPr>
        <xdr:cNvSpPr txBox="1"/>
      </xdr:nvSpPr>
      <xdr:spPr>
        <a:xfrm>
          <a:off x="15266044" y="1408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127652</xdr:rowOff>
    </xdr:from>
    <xdr:ext cx="405111" cy="259045"/>
    <xdr:sp macro="" textlink="">
      <xdr:nvSpPr>
        <xdr:cNvPr id="675" name="n_2aveValue【消防施設】&#10;有形固定資産減価償却率">
          <a:extLst>
            <a:ext uri="{FF2B5EF4-FFF2-40B4-BE49-F238E27FC236}">
              <a16:creationId xmlns:a16="http://schemas.microsoft.com/office/drawing/2014/main" id="{6D3093EA-EBC4-41E1-9F0E-8D9DAC27EEE1}"/>
            </a:ext>
          </a:extLst>
        </xdr:cNvPr>
        <xdr:cNvSpPr txBox="1"/>
      </xdr:nvSpPr>
      <xdr:spPr>
        <a:xfrm>
          <a:off x="14389744" y="14015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93997</xdr:rowOff>
    </xdr:from>
    <xdr:ext cx="405111" cy="259045"/>
    <xdr:sp macro="" textlink="">
      <xdr:nvSpPr>
        <xdr:cNvPr id="676" name="n_3aveValue【消防施設】&#10;有形固定資産減価償却率">
          <a:extLst>
            <a:ext uri="{FF2B5EF4-FFF2-40B4-BE49-F238E27FC236}">
              <a16:creationId xmlns:a16="http://schemas.microsoft.com/office/drawing/2014/main" id="{05DF1ED1-10B5-41C3-BC7E-E114DFFEBF5C}"/>
            </a:ext>
          </a:extLst>
        </xdr:cNvPr>
        <xdr:cNvSpPr txBox="1"/>
      </xdr:nvSpPr>
      <xdr:spPr>
        <a:xfrm>
          <a:off x="135007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25416</xdr:rowOff>
    </xdr:from>
    <xdr:ext cx="405111" cy="259045"/>
    <xdr:sp macro="" textlink="">
      <xdr:nvSpPr>
        <xdr:cNvPr id="677" name="n_4aveValue【消防施設】&#10;有形固定資産減価償却率">
          <a:extLst>
            <a:ext uri="{FF2B5EF4-FFF2-40B4-BE49-F238E27FC236}">
              <a16:creationId xmlns:a16="http://schemas.microsoft.com/office/drawing/2014/main" id="{6ED0F112-DCEB-47F8-8416-0D4EA9312FF3}"/>
            </a:ext>
          </a:extLst>
        </xdr:cNvPr>
        <xdr:cNvSpPr txBox="1"/>
      </xdr:nvSpPr>
      <xdr:spPr>
        <a:xfrm>
          <a:off x="12611744"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92091</xdr:rowOff>
    </xdr:from>
    <xdr:ext cx="405111" cy="259045"/>
    <xdr:sp macro="" textlink="">
      <xdr:nvSpPr>
        <xdr:cNvPr id="678" name="n_1mainValue【消防施設】&#10;有形固定資産減価償却率">
          <a:extLst>
            <a:ext uri="{FF2B5EF4-FFF2-40B4-BE49-F238E27FC236}">
              <a16:creationId xmlns:a16="http://schemas.microsoft.com/office/drawing/2014/main" id="{14231378-D1FC-475E-BB5F-877B33A5DBCC}"/>
            </a:ext>
          </a:extLst>
        </xdr:cNvPr>
        <xdr:cNvSpPr txBox="1"/>
      </xdr:nvSpPr>
      <xdr:spPr>
        <a:xfrm>
          <a:off x="15266044" y="1363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34941</xdr:rowOff>
    </xdr:from>
    <xdr:ext cx="405111" cy="259045"/>
    <xdr:sp macro="" textlink="">
      <xdr:nvSpPr>
        <xdr:cNvPr id="679" name="n_2mainValue【消防施設】&#10;有形固定資産減価償却率">
          <a:extLst>
            <a:ext uri="{FF2B5EF4-FFF2-40B4-BE49-F238E27FC236}">
              <a16:creationId xmlns:a16="http://schemas.microsoft.com/office/drawing/2014/main" id="{46AC18AC-8665-4B00-8C3C-AD32BE07BC38}"/>
            </a:ext>
          </a:extLst>
        </xdr:cNvPr>
        <xdr:cNvSpPr txBox="1"/>
      </xdr:nvSpPr>
      <xdr:spPr>
        <a:xfrm>
          <a:off x="14389744" y="1357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62882</xdr:rowOff>
    </xdr:from>
    <xdr:ext cx="405111" cy="259045"/>
    <xdr:sp macro="" textlink="">
      <xdr:nvSpPr>
        <xdr:cNvPr id="680" name="n_3mainValue【消防施設】&#10;有形固定資産減価償却率">
          <a:extLst>
            <a:ext uri="{FF2B5EF4-FFF2-40B4-BE49-F238E27FC236}">
              <a16:creationId xmlns:a16="http://schemas.microsoft.com/office/drawing/2014/main" id="{9F69F16E-39CB-4A43-9967-A1206A6EA5D2}"/>
            </a:ext>
          </a:extLst>
        </xdr:cNvPr>
        <xdr:cNvSpPr txBox="1"/>
      </xdr:nvSpPr>
      <xdr:spPr>
        <a:xfrm>
          <a:off x="13500744" y="1412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24782</xdr:rowOff>
    </xdr:from>
    <xdr:ext cx="405111" cy="259045"/>
    <xdr:sp macro="" textlink="">
      <xdr:nvSpPr>
        <xdr:cNvPr id="681" name="n_4mainValue【消防施設】&#10;有形固定資産減価償却率">
          <a:extLst>
            <a:ext uri="{FF2B5EF4-FFF2-40B4-BE49-F238E27FC236}">
              <a16:creationId xmlns:a16="http://schemas.microsoft.com/office/drawing/2014/main" id="{8D8CED1D-FE2C-4B84-9A83-A8CB088A4DFA}"/>
            </a:ext>
          </a:extLst>
        </xdr:cNvPr>
        <xdr:cNvSpPr txBox="1"/>
      </xdr:nvSpPr>
      <xdr:spPr>
        <a:xfrm>
          <a:off x="12611744" y="1408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a:extLst>
            <a:ext uri="{FF2B5EF4-FFF2-40B4-BE49-F238E27FC236}">
              <a16:creationId xmlns:a16="http://schemas.microsoft.com/office/drawing/2014/main" id="{630CAB53-ED0B-4FB0-98C8-7B5E710122DB}"/>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a:extLst>
            <a:ext uri="{FF2B5EF4-FFF2-40B4-BE49-F238E27FC236}">
              <a16:creationId xmlns:a16="http://schemas.microsoft.com/office/drawing/2014/main" id="{9B2A73F5-02D0-4B3F-A2AC-2AD68615D431}"/>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a:extLst>
            <a:ext uri="{FF2B5EF4-FFF2-40B4-BE49-F238E27FC236}">
              <a16:creationId xmlns:a16="http://schemas.microsoft.com/office/drawing/2014/main" id="{D3D13C91-1EB4-4486-B841-8FBE4B9D89E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a:extLst>
            <a:ext uri="{FF2B5EF4-FFF2-40B4-BE49-F238E27FC236}">
              <a16:creationId xmlns:a16="http://schemas.microsoft.com/office/drawing/2014/main" id="{4731F067-23CC-4919-B50D-23F6CB8DC951}"/>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a:extLst>
            <a:ext uri="{FF2B5EF4-FFF2-40B4-BE49-F238E27FC236}">
              <a16:creationId xmlns:a16="http://schemas.microsoft.com/office/drawing/2014/main" id="{2E752F79-3AB8-4FB4-ABC0-49FFF736D7B3}"/>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a:extLst>
            <a:ext uri="{FF2B5EF4-FFF2-40B4-BE49-F238E27FC236}">
              <a16:creationId xmlns:a16="http://schemas.microsoft.com/office/drawing/2014/main" id="{8637F23E-0FFA-4666-BA9D-9EF9E6942C0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a:extLst>
            <a:ext uri="{FF2B5EF4-FFF2-40B4-BE49-F238E27FC236}">
              <a16:creationId xmlns:a16="http://schemas.microsoft.com/office/drawing/2014/main" id="{19ADAB66-AECB-4F71-944A-8450DCFE34B1}"/>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a:extLst>
            <a:ext uri="{FF2B5EF4-FFF2-40B4-BE49-F238E27FC236}">
              <a16:creationId xmlns:a16="http://schemas.microsoft.com/office/drawing/2014/main" id="{843D87C6-012D-4067-A8ED-AB647750266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0" name="テキスト ボックス 689">
          <a:extLst>
            <a:ext uri="{FF2B5EF4-FFF2-40B4-BE49-F238E27FC236}">
              <a16:creationId xmlns:a16="http://schemas.microsoft.com/office/drawing/2014/main" id="{59C60789-58F0-49E8-A428-E56029BFF783}"/>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a:extLst>
            <a:ext uri="{FF2B5EF4-FFF2-40B4-BE49-F238E27FC236}">
              <a16:creationId xmlns:a16="http://schemas.microsoft.com/office/drawing/2014/main" id="{BA9DF309-4E6C-4DEA-AA20-236E1A363412}"/>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2" name="直線コネクタ 691">
          <a:extLst>
            <a:ext uri="{FF2B5EF4-FFF2-40B4-BE49-F238E27FC236}">
              <a16:creationId xmlns:a16="http://schemas.microsoft.com/office/drawing/2014/main" id="{A2890D55-8429-4DD3-A3A2-7A48DE5D9293}"/>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3" name="テキスト ボックス 692">
          <a:extLst>
            <a:ext uri="{FF2B5EF4-FFF2-40B4-BE49-F238E27FC236}">
              <a16:creationId xmlns:a16="http://schemas.microsoft.com/office/drawing/2014/main" id="{5B0A0229-8745-4F31-A527-E4D1E0CDE8C6}"/>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4" name="直線コネクタ 693">
          <a:extLst>
            <a:ext uri="{FF2B5EF4-FFF2-40B4-BE49-F238E27FC236}">
              <a16:creationId xmlns:a16="http://schemas.microsoft.com/office/drawing/2014/main" id="{88F8C60D-26DD-41BF-A500-C402B416B79B}"/>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5" name="テキスト ボックス 694">
          <a:extLst>
            <a:ext uri="{FF2B5EF4-FFF2-40B4-BE49-F238E27FC236}">
              <a16:creationId xmlns:a16="http://schemas.microsoft.com/office/drawing/2014/main" id="{009804F7-5848-4640-ABBF-9B8C94A516F5}"/>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6" name="直線コネクタ 695">
          <a:extLst>
            <a:ext uri="{FF2B5EF4-FFF2-40B4-BE49-F238E27FC236}">
              <a16:creationId xmlns:a16="http://schemas.microsoft.com/office/drawing/2014/main" id="{132F4124-975D-4231-8081-F8FCFD099E98}"/>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7" name="テキスト ボックス 696">
          <a:extLst>
            <a:ext uri="{FF2B5EF4-FFF2-40B4-BE49-F238E27FC236}">
              <a16:creationId xmlns:a16="http://schemas.microsoft.com/office/drawing/2014/main" id="{3694DF55-7DBB-47B0-A743-3A8A050229C4}"/>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8" name="直線コネクタ 697">
          <a:extLst>
            <a:ext uri="{FF2B5EF4-FFF2-40B4-BE49-F238E27FC236}">
              <a16:creationId xmlns:a16="http://schemas.microsoft.com/office/drawing/2014/main" id="{151AA4B8-2239-44D3-B0D2-FD832F794397}"/>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9" name="テキスト ボックス 698">
          <a:extLst>
            <a:ext uri="{FF2B5EF4-FFF2-40B4-BE49-F238E27FC236}">
              <a16:creationId xmlns:a16="http://schemas.microsoft.com/office/drawing/2014/main" id="{3C59C2C2-10CE-405F-A3C1-7CD5FBCB5AB3}"/>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0" name="直線コネクタ 699">
          <a:extLst>
            <a:ext uri="{FF2B5EF4-FFF2-40B4-BE49-F238E27FC236}">
              <a16:creationId xmlns:a16="http://schemas.microsoft.com/office/drawing/2014/main" id="{5C3954F0-E6FC-4B38-BE90-D1F06104EB7B}"/>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1" name="テキスト ボックス 700">
          <a:extLst>
            <a:ext uri="{FF2B5EF4-FFF2-40B4-BE49-F238E27FC236}">
              <a16:creationId xmlns:a16="http://schemas.microsoft.com/office/drawing/2014/main" id="{EE58EDF2-D671-485B-8DCB-8A43DE7F8EFA}"/>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a:extLst>
            <a:ext uri="{FF2B5EF4-FFF2-40B4-BE49-F238E27FC236}">
              <a16:creationId xmlns:a16="http://schemas.microsoft.com/office/drawing/2014/main" id="{08BDDD69-85AC-405D-88C0-4913BEF9AE51}"/>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3" name="テキスト ボックス 702">
          <a:extLst>
            <a:ext uri="{FF2B5EF4-FFF2-40B4-BE49-F238E27FC236}">
              <a16:creationId xmlns:a16="http://schemas.microsoft.com/office/drawing/2014/main" id="{62E831DD-629B-4092-8C6B-BD4D5D24358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消防施設】&#10;一人当たり面積グラフ枠">
          <a:extLst>
            <a:ext uri="{FF2B5EF4-FFF2-40B4-BE49-F238E27FC236}">
              <a16:creationId xmlns:a16="http://schemas.microsoft.com/office/drawing/2014/main" id="{B10D184E-8183-4F90-A942-F9AFEF9808BE}"/>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57150</xdr:rowOff>
    </xdr:from>
    <xdr:to>
      <xdr:col>116</xdr:col>
      <xdr:colOff>62864</xdr:colOff>
      <xdr:row>85</xdr:row>
      <xdr:rowOff>133350</xdr:rowOff>
    </xdr:to>
    <xdr:cxnSp macro="">
      <xdr:nvCxnSpPr>
        <xdr:cNvPr id="705" name="直線コネクタ 704">
          <a:extLst>
            <a:ext uri="{FF2B5EF4-FFF2-40B4-BE49-F238E27FC236}">
              <a16:creationId xmlns:a16="http://schemas.microsoft.com/office/drawing/2014/main" id="{C2DDCD76-2989-4336-8EA3-6CCF37457CED}"/>
            </a:ext>
          </a:extLst>
        </xdr:cNvPr>
        <xdr:cNvCxnSpPr/>
      </xdr:nvCxnSpPr>
      <xdr:spPr>
        <a:xfrm flipV="1">
          <a:off x="22160864" y="132588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137177</xdr:rowOff>
    </xdr:from>
    <xdr:ext cx="469744" cy="259045"/>
    <xdr:sp macro="" textlink="">
      <xdr:nvSpPr>
        <xdr:cNvPr id="706" name="【消防施設】&#10;一人当たり面積最小値テキスト">
          <a:extLst>
            <a:ext uri="{FF2B5EF4-FFF2-40B4-BE49-F238E27FC236}">
              <a16:creationId xmlns:a16="http://schemas.microsoft.com/office/drawing/2014/main" id="{6D0CE28A-25DB-465B-856F-1E924F1B0F09}"/>
            </a:ext>
          </a:extLst>
        </xdr:cNvPr>
        <xdr:cNvSpPr txBox="1"/>
      </xdr:nvSpPr>
      <xdr:spPr>
        <a:xfrm>
          <a:off x="22199600"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133350</xdr:rowOff>
    </xdr:from>
    <xdr:to>
      <xdr:col>116</xdr:col>
      <xdr:colOff>152400</xdr:colOff>
      <xdr:row>85</xdr:row>
      <xdr:rowOff>133350</xdr:rowOff>
    </xdr:to>
    <xdr:cxnSp macro="">
      <xdr:nvCxnSpPr>
        <xdr:cNvPr id="707" name="直線コネクタ 706">
          <a:extLst>
            <a:ext uri="{FF2B5EF4-FFF2-40B4-BE49-F238E27FC236}">
              <a16:creationId xmlns:a16="http://schemas.microsoft.com/office/drawing/2014/main" id="{5E3913C5-8FD3-4607-A1CB-AD8641723069}"/>
            </a:ext>
          </a:extLst>
        </xdr:cNvPr>
        <xdr:cNvCxnSpPr/>
      </xdr:nvCxnSpPr>
      <xdr:spPr>
        <a:xfrm>
          <a:off x="22072600" y="1470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3827</xdr:rowOff>
    </xdr:from>
    <xdr:ext cx="469744" cy="259045"/>
    <xdr:sp macro="" textlink="">
      <xdr:nvSpPr>
        <xdr:cNvPr id="708" name="【消防施設】&#10;一人当たり面積最大値テキスト">
          <a:extLst>
            <a:ext uri="{FF2B5EF4-FFF2-40B4-BE49-F238E27FC236}">
              <a16:creationId xmlns:a16="http://schemas.microsoft.com/office/drawing/2014/main" id="{FC5B8BC8-C5D2-4318-AF3D-EEA259A9C60A}"/>
            </a:ext>
          </a:extLst>
        </xdr:cNvPr>
        <xdr:cNvSpPr txBox="1"/>
      </xdr:nvSpPr>
      <xdr:spPr>
        <a:xfrm>
          <a:off x="22199600" y="1303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57150</xdr:rowOff>
    </xdr:from>
    <xdr:to>
      <xdr:col>116</xdr:col>
      <xdr:colOff>152400</xdr:colOff>
      <xdr:row>77</xdr:row>
      <xdr:rowOff>57150</xdr:rowOff>
    </xdr:to>
    <xdr:cxnSp macro="">
      <xdr:nvCxnSpPr>
        <xdr:cNvPr id="709" name="直線コネクタ 708">
          <a:extLst>
            <a:ext uri="{FF2B5EF4-FFF2-40B4-BE49-F238E27FC236}">
              <a16:creationId xmlns:a16="http://schemas.microsoft.com/office/drawing/2014/main" id="{30970AB3-70A5-427A-AF97-53010247BBC8}"/>
            </a:ext>
          </a:extLst>
        </xdr:cNvPr>
        <xdr:cNvCxnSpPr/>
      </xdr:nvCxnSpPr>
      <xdr:spPr>
        <a:xfrm>
          <a:off x="22072600" y="1325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163847</xdr:rowOff>
    </xdr:from>
    <xdr:ext cx="469744" cy="259045"/>
    <xdr:sp macro="" textlink="">
      <xdr:nvSpPr>
        <xdr:cNvPr id="710" name="【消防施設】&#10;一人当たり面積平均値テキスト">
          <a:extLst>
            <a:ext uri="{FF2B5EF4-FFF2-40B4-BE49-F238E27FC236}">
              <a16:creationId xmlns:a16="http://schemas.microsoft.com/office/drawing/2014/main" id="{2B911764-940B-4C8E-B9AE-2D9699A21507}"/>
            </a:ext>
          </a:extLst>
        </xdr:cNvPr>
        <xdr:cNvSpPr txBox="1"/>
      </xdr:nvSpPr>
      <xdr:spPr>
        <a:xfrm>
          <a:off x="22199600" y="14222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13970</xdr:rowOff>
    </xdr:from>
    <xdr:to>
      <xdr:col>116</xdr:col>
      <xdr:colOff>114300</xdr:colOff>
      <xdr:row>83</xdr:row>
      <xdr:rowOff>115570</xdr:rowOff>
    </xdr:to>
    <xdr:sp macro="" textlink="">
      <xdr:nvSpPr>
        <xdr:cNvPr id="711" name="フローチャート: 判断 710">
          <a:extLst>
            <a:ext uri="{FF2B5EF4-FFF2-40B4-BE49-F238E27FC236}">
              <a16:creationId xmlns:a16="http://schemas.microsoft.com/office/drawing/2014/main" id="{4DBB7558-C10B-4ABA-A75E-E42AD4775057}"/>
            </a:ext>
          </a:extLst>
        </xdr:cNvPr>
        <xdr:cNvSpPr/>
      </xdr:nvSpPr>
      <xdr:spPr>
        <a:xfrm>
          <a:off x="221107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13970</xdr:rowOff>
    </xdr:from>
    <xdr:to>
      <xdr:col>112</xdr:col>
      <xdr:colOff>38100</xdr:colOff>
      <xdr:row>83</xdr:row>
      <xdr:rowOff>115570</xdr:rowOff>
    </xdr:to>
    <xdr:sp macro="" textlink="">
      <xdr:nvSpPr>
        <xdr:cNvPr id="712" name="フローチャート: 判断 711">
          <a:extLst>
            <a:ext uri="{FF2B5EF4-FFF2-40B4-BE49-F238E27FC236}">
              <a16:creationId xmlns:a16="http://schemas.microsoft.com/office/drawing/2014/main" id="{99E581D2-54B9-40C4-B2C8-D01021CFF9D7}"/>
            </a:ext>
          </a:extLst>
        </xdr:cNvPr>
        <xdr:cNvSpPr/>
      </xdr:nvSpPr>
      <xdr:spPr>
        <a:xfrm>
          <a:off x="212725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44450</xdr:rowOff>
    </xdr:from>
    <xdr:to>
      <xdr:col>107</xdr:col>
      <xdr:colOff>101600</xdr:colOff>
      <xdr:row>83</xdr:row>
      <xdr:rowOff>146050</xdr:rowOff>
    </xdr:to>
    <xdr:sp macro="" textlink="">
      <xdr:nvSpPr>
        <xdr:cNvPr id="713" name="フローチャート: 判断 712">
          <a:extLst>
            <a:ext uri="{FF2B5EF4-FFF2-40B4-BE49-F238E27FC236}">
              <a16:creationId xmlns:a16="http://schemas.microsoft.com/office/drawing/2014/main" id="{473D9ECD-38E5-4B4A-B8C5-B4EF9CE9AD18}"/>
            </a:ext>
          </a:extLst>
        </xdr:cNvPr>
        <xdr:cNvSpPr/>
      </xdr:nvSpPr>
      <xdr:spPr>
        <a:xfrm>
          <a:off x="20383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59689</xdr:rowOff>
    </xdr:from>
    <xdr:to>
      <xdr:col>102</xdr:col>
      <xdr:colOff>165100</xdr:colOff>
      <xdr:row>83</xdr:row>
      <xdr:rowOff>161289</xdr:rowOff>
    </xdr:to>
    <xdr:sp macro="" textlink="">
      <xdr:nvSpPr>
        <xdr:cNvPr id="714" name="フローチャート: 判断 713">
          <a:extLst>
            <a:ext uri="{FF2B5EF4-FFF2-40B4-BE49-F238E27FC236}">
              <a16:creationId xmlns:a16="http://schemas.microsoft.com/office/drawing/2014/main" id="{A7087B22-CCFC-421D-B4A7-A28AC26636CE}"/>
            </a:ext>
          </a:extLst>
        </xdr:cNvPr>
        <xdr:cNvSpPr/>
      </xdr:nvSpPr>
      <xdr:spPr>
        <a:xfrm>
          <a:off x="19494500" y="1429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74930</xdr:rowOff>
    </xdr:from>
    <xdr:to>
      <xdr:col>98</xdr:col>
      <xdr:colOff>38100</xdr:colOff>
      <xdr:row>84</xdr:row>
      <xdr:rowOff>5080</xdr:rowOff>
    </xdr:to>
    <xdr:sp macro="" textlink="">
      <xdr:nvSpPr>
        <xdr:cNvPr id="715" name="フローチャート: 判断 714">
          <a:extLst>
            <a:ext uri="{FF2B5EF4-FFF2-40B4-BE49-F238E27FC236}">
              <a16:creationId xmlns:a16="http://schemas.microsoft.com/office/drawing/2014/main" id="{91E184B6-70B0-443B-9B71-CEA68FA81A59}"/>
            </a:ext>
          </a:extLst>
        </xdr:cNvPr>
        <xdr:cNvSpPr/>
      </xdr:nvSpPr>
      <xdr:spPr>
        <a:xfrm>
          <a:off x="186055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0D7FB20C-4595-4E37-9A01-34972AE88FD8}"/>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AD364885-6421-4FED-8D8E-6B785D99A8F2}"/>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8BD24478-8E3F-4645-8BA8-C7DB452BFFB3}"/>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950A2F67-7AE6-4E21-A2D7-2C59F390AB48}"/>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4F6BC6CD-EAC0-472A-B22D-7205E939C72C}"/>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55880</xdr:rowOff>
    </xdr:from>
    <xdr:to>
      <xdr:col>116</xdr:col>
      <xdr:colOff>114300</xdr:colOff>
      <xdr:row>82</xdr:row>
      <xdr:rowOff>157480</xdr:rowOff>
    </xdr:to>
    <xdr:sp macro="" textlink="">
      <xdr:nvSpPr>
        <xdr:cNvPr id="721" name="楕円 720">
          <a:extLst>
            <a:ext uri="{FF2B5EF4-FFF2-40B4-BE49-F238E27FC236}">
              <a16:creationId xmlns:a16="http://schemas.microsoft.com/office/drawing/2014/main" id="{8B7371DC-3D00-4E4B-A6AC-560D38F5CD7C}"/>
            </a:ext>
          </a:extLst>
        </xdr:cNvPr>
        <xdr:cNvSpPr/>
      </xdr:nvSpPr>
      <xdr:spPr>
        <a:xfrm>
          <a:off x="221107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78757</xdr:rowOff>
    </xdr:from>
    <xdr:ext cx="469744" cy="259045"/>
    <xdr:sp macro="" textlink="">
      <xdr:nvSpPr>
        <xdr:cNvPr id="722" name="【消防施設】&#10;一人当たり面積該当値テキスト">
          <a:extLst>
            <a:ext uri="{FF2B5EF4-FFF2-40B4-BE49-F238E27FC236}">
              <a16:creationId xmlns:a16="http://schemas.microsoft.com/office/drawing/2014/main" id="{7C54349E-3DAD-4629-B135-BBD3C05D9880}"/>
            </a:ext>
          </a:extLst>
        </xdr:cNvPr>
        <xdr:cNvSpPr txBox="1"/>
      </xdr:nvSpPr>
      <xdr:spPr>
        <a:xfrm>
          <a:off x="22199600" y="1396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166370</xdr:rowOff>
    </xdr:from>
    <xdr:to>
      <xdr:col>112</xdr:col>
      <xdr:colOff>38100</xdr:colOff>
      <xdr:row>82</xdr:row>
      <xdr:rowOff>96520</xdr:rowOff>
    </xdr:to>
    <xdr:sp macro="" textlink="">
      <xdr:nvSpPr>
        <xdr:cNvPr id="723" name="楕円 722">
          <a:extLst>
            <a:ext uri="{FF2B5EF4-FFF2-40B4-BE49-F238E27FC236}">
              <a16:creationId xmlns:a16="http://schemas.microsoft.com/office/drawing/2014/main" id="{BAECA7CE-4640-4692-AD02-DBF7E4A1FC77}"/>
            </a:ext>
          </a:extLst>
        </xdr:cNvPr>
        <xdr:cNvSpPr/>
      </xdr:nvSpPr>
      <xdr:spPr>
        <a:xfrm>
          <a:off x="21272500" y="1405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45720</xdr:rowOff>
    </xdr:from>
    <xdr:to>
      <xdr:col>116</xdr:col>
      <xdr:colOff>63500</xdr:colOff>
      <xdr:row>82</xdr:row>
      <xdr:rowOff>106680</xdr:rowOff>
    </xdr:to>
    <xdr:cxnSp macro="">
      <xdr:nvCxnSpPr>
        <xdr:cNvPr id="724" name="直線コネクタ 723">
          <a:extLst>
            <a:ext uri="{FF2B5EF4-FFF2-40B4-BE49-F238E27FC236}">
              <a16:creationId xmlns:a16="http://schemas.microsoft.com/office/drawing/2014/main" id="{417B1226-9A21-42D4-A0A8-BC6FE4F92313}"/>
            </a:ext>
          </a:extLst>
        </xdr:cNvPr>
        <xdr:cNvCxnSpPr/>
      </xdr:nvCxnSpPr>
      <xdr:spPr>
        <a:xfrm>
          <a:off x="21323300" y="141046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2539</xdr:rowOff>
    </xdr:from>
    <xdr:to>
      <xdr:col>107</xdr:col>
      <xdr:colOff>101600</xdr:colOff>
      <xdr:row>82</xdr:row>
      <xdr:rowOff>104139</xdr:rowOff>
    </xdr:to>
    <xdr:sp macro="" textlink="">
      <xdr:nvSpPr>
        <xdr:cNvPr id="725" name="楕円 724">
          <a:extLst>
            <a:ext uri="{FF2B5EF4-FFF2-40B4-BE49-F238E27FC236}">
              <a16:creationId xmlns:a16="http://schemas.microsoft.com/office/drawing/2014/main" id="{B8A8F4F4-721A-4E42-AFBC-18C3E48DFAF3}"/>
            </a:ext>
          </a:extLst>
        </xdr:cNvPr>
        <xdr:cNvSpPr/>
      </xdr:nvSpPr>
      <xdr:spPr>
        <a:xfrm>
          <a:off x="20383500" y="1406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45720</xdr:rowOff>
    </xdr:from>
    <xdr:to>
      <xdr:col>111</xdr:col>
      <xdr:colOff>177800</xdr:colOff>
      <xdr:row>82</xdr:row>
      <xdr:rowOff>53339</xdr:rowOff>
    </xdr:to>
    <xdr:cxnSp macro="">
      <xdr:nvCxnSpPr>
        <xdr:cNvPr id="726" name="直線コネクタ 725">
          <a:extLst>
            <a:ext uri="{FF2B5EF4-FFF2-40B4-BE49-F238E27FC236}">
              <a16:creationId xmlns:a16="http://schemas.microsoft.com/office/drawing/2014/main" id="{6B744E2F-EB7F-42C0-A4C7-45D19F957936}"/>
            </a:ext>
          </a:extLst>
        </xdr:cNvPr>
        <xdr:cNvCxnSpPr/>
      </xdr:nvCxnSpPr>
      <xdr:spPr>
        <a:xfrm flipV="1">
          <a:off x="20434300" y="141046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147320</xdr:rowOff>
    </xdr:from>
    <xdr:to>
      <xdr:col>102</xdr:col>
      <xdr:colOff>165100</xdr:colOff>
      <xdr:row>83</xdr:row>
      <xdr:rowOff>77470</xdr:rowOff>
    </xdr:to>
    <xdr:sp macro="" textlink="">
      <xdr:nvSpPr>
        <xdr:cNvPr id="727" name="楕円 726">
          <a:extLst>
            <a:ext uri="{FF2B5EF4-FFF2-40B4-BE49-F238E27FC236}">
              <a16:creationId xmlns:a16="http://schemas.microsoft.com/office/drawing/2014/main" id="{225BE8DD-CE89-4D87-84C0-9A3D5BDD67B4}"/>
            </a:ext>
          </a:extLst>
        </xdr:cNvPr>
        <xdr:cNvSpPr/>
      </xdr:nvSpPr>
      <xdr:spPr>
        <a:xfrm>
          <a:off x="19494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53339</xdr:rowOff>
    </xdr:from>
    <xdr:to>
      <xdr:col>107</xdr:col>
      <xdr:colOff>50800</xdr:colOff>
      <xdr:row>83</xdr:row>
      <xdr:rowOff>26670</xdr:rowOff>
    </xdr:to>
    <xdr:cxnSp macro="">
      <xdr:nvCxnSpPr>
        <xdr:cNvPr id="728" name="直線コネクタ 727">
          <a:extLst>
            <a:ext uri="{FF2B5EF4-FFF2-40B4-BE49-F238E27FC236}">
              <a16:creationId xmlns:a16="http://schemas.microsoft.com/office/drawing/2014/main" id="{E4391F1C-AF1B-4D2D-BA9B-44E947AA456D}"/>
            </a:ext>
          </a:extLst>
        </xdr:cNvPr>
        <xdr:cNvCxnSpPr/>
      </xdr:nvCxnSpPr>
      <xdr:spPr>
        <a:xfrm flipV="1">
          <a:off x="19545300" y="14112239"/>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147320</xdr:rowOff>
    </xdr:from>
    <xdr:to>
      <xdr:col>98</xdr:col>
      <xdr:colOff>38100</xdr:colOff>
      <xdr:row>83</xdr:row>
      <xdr:rowOff>77470</xdr:rowOff>
    </xdr:to>
    <xdr:sp macro="" textlink="">
      <xdr:nvSpPr>
        <xdr:cNvPr id="729" name="楕円 728">
          <a:extLst>
            <a:ext uri="{FF2B5EF4-FFF2-40B4-BE49-F238E27FC236}">
              <a16:creationId xmlns:a16="http://schemas.microsoft.com/office/drawing/2014/main" id="{EC50FD57-3DDB-4088-BE1A-B8E892B65446}"/>
            </a:ext>
          </a:extLst>
        </xdr:cNvPr>
        <xdr:cNvSpPr/>
      </xdr:nvSpPr>
      <xdr:spPr>
        <a:xfrm>
          <a:off x="18605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26670</xdr:rowOff>
    </xdr:from>
    <xdr:to>
      <xdr:col>102</xdr:col>
      <xdr:colOff>114300</xdr:colOff>
      <xdr:row>83</xdr:row>
      <xdr:rowOff>26670</xdr:rowOff>
    </xdr:to>
    <xdr:cxnSp macro="">
      <xdr:nvCxnSpPr>
        <xdr:cNvPr id="730" name="直線コネクタ 729">
          <a:extLst>
            <a:ext uri="{FF2B5EF4-FFF2-40B4-BE49-F238E27FC236}">
              <a16:creationId xmlns:a16="http://schemas.microsoft.com/office/drawing/2014/main" id="{884BDDCE-F06E-4FB0-B285-31809ADCEF3C}"/>
            </a:ext>
          </a:extLst>
        </xdr:cNvPr>
        <xdr:cNvCxnSpPr/>
      </xdr:nvCxnSpPr>
      <xdr:spPr>
        <a:xfrm>
          <a:off x="18656300" y="14257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106697</xdr:rowOff>
    </xdr:from>
    <xdr:ext cx="469744" cy="259045"/>
    <xdr:sp macro="" textlink="">
      <xdr:nvSpPr>
        <xdr:cNvPr id="731" name="n_1aveValue【消防施設】&#10;一人当たり面積">
          <a:extLst>
            <a:ext uri="{FF2B5EF4-FFF2-40B4-BE49-F238E27FC236}">
              <a16:creationId xmlns:a16="http://schemas.microsoft.com/office/drawing/2014/main" id="{4E5E372C-4CA3-4008-BBBE-2D9229179E72}"/>
            </a:ext>
          </a:extLst>
        </xdr:cNvPr>
        <xdr:cNvSpPr txBox="1"/>
      </xdr:nvSpPr>
      <xdr:spPr>
        <a:xfrm>
          <a:off x="21075727" y="1433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137177</xdr:rowOff>
    </xdr:from>
    <xdr:ext cx="469744" cy="259045"/>
    <xdr:sp macro="" textlink="">
      <xdr:nvSpPr>
        <xdr:cNvPr id="732" name="n_2aveValue【消防施設】&#10;一人当たり面積">
          <a:extLst>
            <a:ext uri="{FF2B5EF4-FFF2-40B4-BE49-F238E27FC236}">
              <a16:creationId xmlns:a16="http://schemas.microsoft.com/office/drawing/2014/main" id="{E0F831B2-1881-4109-87B9-952A79AC78E1}"/>
            </a:ext>
          </a:extLst>
        </xdr:cNvPr>
        <xdr:cNvSpPr txBox="1"/>
      </xdr:nvSpPr>
      <xdr:spPr>
        <a:xfrm>
          <a:off x="20199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152416</xdr:rowOff>
    </xdr:from>
    <xdr:ext cx="469744" cy="259045"/>
    <xdr:sp macro="" textlink="">
      <xdr:nvSpPr>
        <xdr:cNvPr id="733" name="n_3aveValue【消防施設】&#10;一人当たり面積">
          <a:extLst>
            <a:ext uri="{FF2B5EF4-FFF2-40B4-BE49-F238E27FC236}">
              <a16:creationId xmlns:a16="http://schemas.microsoft.com/office/drawing/2014/main" id="{C2A8C6D8-42D3-48B0-92DA-7DD8F800071F}"/>
            </a:ext>
          </a:extLst>
        </xdr:cNvPr>
        <xdr:cNvSpPr txBox="1"/>
      </xdr:nvSpPr>
      <xdr:spPr>
        <a:xfrm>
          <a:off x="19310427" y="14382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167657</xdr:rowOff>
    </xdr:from>
    <xdr:ext cx="469744" cy="259045"/>
    <xdr:sp macro="" textlink="">
      <xdr:nvSpPr>
        <xdr:cNvPr id="734" name="n_4aveValue【消防施設】&#10;一人当たり面積">
          <a:extLst>
            <a:ext uri="{FF2B5EF4-FFF2-40B4-BE49-F238E27FC236}">
              <a16:creationId xmlns:a16="http://schemas.microsoft.com/office/drawing/2014/main" id="{C9217D47-8FE2-49C3-965A-411370CFC5E6}"/>
            </a:ext>
          </a:extLst>
        </xdr:cNvPr>
        <xdr:cNvSpPr txBox="1"/>
      </xdr:nvSpPr>
      <xdr:spPr>
        <a:xfrm>
          <a:off x="18421427" y="1439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113047</xdr:rowOff>
    </xdr:from>
    <xdr:ext cx="469744" cy="259045"/>
    <xdr:sp macro="" textlink="">
      <xdr:nvSpPr>
        <xdr:cNvPr id="735" name="n_1mainValue【消防施設】&#10;一人当たり面積">
          <a:extLst>
            <a:ext uri="{FF2B5EF4-FFF2-40B4-BE49-F238E27FC236}">
              <a16:creationId xmlns:a16="http://schemas.microsoft.com/office/drawing/2014/main" id="{73389040-DB33-4D1E-9F1C-B7B1BD5D402B}"/>
            </a:ext>
          </a:extLst>
        </xdr:cNvPr>
        <xdr:cNvSpPr txBox="1"/>
      </xdr:nvSpPr>
      <xdr:spPr>
        <a:xfrm>
          <a:off x="21075727" y="1382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120666</xdr:rowOff>
    </xdr:from>
    <xdr:ext cx="469744" cy="259045"/>
    <xdr:sp macro="" textlink="">
      <xdr:nvSpPr>
        <xdr:cNvPr id="736" name="n_2mainValue【消防施設】&#10;一人当たり面積">
          <a:extLst>
            <a:ext uri="{FF2B5EF4-FFF2-40B4-BE49-F238E27FC236}">
              <a16:creationId xmlns:a16="http://schemas.microsoft.com/office/drawing/2014/main" id="{69E0897B-BB52-45CE-BA0D-8F4750F8A3B0}"/>
            </a:ext>
          </a:extLst>
        </xdr:cNvPr>
        <xdr:cNvSpPr txBox="1"/>
      </xdr:nvSpPr>
      <xdr:spPr>
        <a:xfrm>
          <a:off x="20199427" y="13836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93997</xdr:rowOff>
    </xdr:from>
    <xdr:ext cx="469744" cy="259045"/>
    <xdr:sp macro="" textlink="">
      <xdr:nvSpPr>
        <xdr:cNvPr id="737" name="n_3mainValue【消防施設】&#10;一人当たり面積">
          <a:extLst>
            <a:ext uri="{FF2B5EF4-FFF2-40B4-BE49-F238E27FC236}">
              <a16:creationId xmlns:a16="http://schemas.microsoft.com/office/drawing/2014/main" id="{1ED99BF7-BEA4-43BD-94A3-5A319ACD2331}"/>
            </a:ext>
          </a:extLst>
        </xdr:cNvPr>
        <xdr:cNvSpPr txBox="1"/>
      </xdr:nvSpPr>
      <xdr:spPr>
        <a:xfrm>
          <a:off x="193104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93997</xdr:rowOff>
    </xdr:from>
    <xdr:ext cx="469744" cy="259045"/>
    <xdr:sp macro="" textlink="">
      <xdr:nvSpPr>
        <xdr:cNvPr id="738" name="n_4mainValue【消防施設】&#10;一人当たり面積">
          <a:extLst>
            <a:ext uri="{FF2B5EF4-FFF2-40B4-BE49-F238E27FC236}">
              <a16:creationId xmlns:a16="http://schemas.microsoft.com/office/drawing/2014/main" id="{F74A9953-96BF-46A0-8AEE-FA40256AA15E}"/>
            </a:ext>
          </a:extLst>
        </xdr:cNvPr>
        <xdr:cNvSpPr txBox="1"/>
      </xdr:nvSpPr>
      <xdr:spPr>
        <a:xfrm>
          <a:off x="184214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a:extLst>
            <a:ext uri="{FF2B5EF4-FFF2-40B4-BE49-F238E27FC236}">
              <a16:creationId xmlns:a16="http://schemas.microsoft.com/office/drawing/2014/main" id="{E7B539CE-9592-417E-B801-5BD27F928CC2}"/>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a:extLst>
            <a:ext uri="{FF2B5EF4-FFF2-40B4-BE49-F238E27FC236}">
              <a16:creationId xmlns:a16="http://schemas.microsoft.com/office/drawing/2014/main" id="{BA55335C-D6A3-4657-977E-A56C74A6C0D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a:extLst>
            <a:ext uri="{FF2B5EF4-FFF2-40B4-BE49-F238E27FC236}">
              <a16:creationId xmlns:a16="http://schemas.microsoft.com/office/drawing/2014/main" id="{96734111-12E1-4809-B757-04C5E37BE70C}"/>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a:extLst>
            <a:ext uri="{FF2B5EF4-FFF2-40B4-BE49-F238E27FC236}">
              <a16:creationId xmlns:a16="http://schemas.microsoft.com/office/drawing/2014/main" id="{CA981BE2-A3C9-40D4-B945-22331295CFEC}"/>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a:extLst>
            <a:ext uri="{FF2B5EF4-FFF2-40B4-BE49-F238E27FC236}">
              <a16:creationId xmlns:a16="http://schemas.microsoft.com/office/drawing/2014/main" id="{1E34ECED-9B27-4655-93D3-C3B82231CB3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a:extLst>
            <a:ext uri="{FF2B5EF4-FFF2-40B4-BE49-F238E27FC236}">
              <a16:creationId xmlns:a16="http://schemas.microsoft.com/office/drawing/2014/main" id="{700FEDAD-32C9-44FE-83FB-48747939B108}"/>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a:extLst>
            <a:ext uri="{FF2B5EF4-FFF2-40B4-BE49-F238E27FC236}">
              <a16:creationId xmlns:a16="http://schemas.microsoft.com/office/drawing/2014/main" id="{CB7EA811-2754-458E-A390-5C46523853C3}"/>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a:extLst>
            <a:ext uri="{FF2B5EF4-FFF2-40B4-BE49-F238E27FC236}">
              <a16:creationId xmlns:a16="http://schemas.microsoft.com/office/drawing/2014/main" id="{E791D9B9-53AD-445D-8731-8750B67181BD}"/>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7" name="テキスト ボックス 746">
          <a:extLst>
            <a:ext uri="{FF2B5EF4-FFF2-40B4-BE49-F238E27FC236}">
              <a16:creationId xmlns:a16="http://schemas.microsoft.com/office/drawing/2014/main" id="{7FFF1196-CA1E-41B4-9880-06A70F34E924}"/>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a:extLst>
            <a:ext uri="{FF2B5EF4-FFF2-40B4-BE49-F238E27FC236}">
              <a16:creationId xmlns:a16="http://schemas.microsoft.com/office/drawing/2014/main" id="{50DD1DF5-47F5-47EB-A2F7-D5FE1E9DAE42}"/>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9" name="テキスト ボックス 748">
          <a:extLst>
            <a:ext uri="{FF2B5EF4-FFF2-40B4-BE49-F238E27FC236}">
              <a16:creationId xmlns:a16="http://schemas.microsoft.com/office/drawing/2014/main" id="{C51D96B1-18CC-4772-A190-BCDE9BF29306}"/>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0" name="直線コネクタ 749">
          <a:extLst>
            <a:ext uri="{FF2B5EF4-FFF2-40B4-BE49-F238E27FC236}">
              <a16:creationId xmlns:a16="http://schemas.microsoft.com/office/drawing/2014/main" id="{4BD1CEAD-F096-4CFD-8DCA-AE7E6087EE6D}"/>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1" name="テキスト ボックス 750">
          <a:extLst>
            <a:ext uri="{FF2B5EF4-FFF2-40B4-BE49-F238E27FC236}">
              <a16:creationId xmlns:a16="http://schemas.microsoft.com/office/drawing/2014/main" id="{9E526498-976F-4032-9ABB-0F0F26774715}"/>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2" name="直線コネクタ 751">
          <a:extLst>
            <a:ext uri="{FF2B5EF4-FFF2-40B4-BE49-F238E27FC236}">
              <a16:creationId xmlns:a16="http://schemas.microsoft.com/office/drawing/2014/main" id="{A9A85C70-BE57-4E64-A797-C4F44629D49F}"/>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3" name="テキスト ボックス 752">
          <a:extLst>
            <a:ext uri="{FF2B5EF4-FFF2-40B4-BE49-F238E27FC236}">
              <a16:creationId xmlns:a16="http://schemas.microsoft.com/office/drawing/2014/main" id="{211F3A44-215B-41FF-A7A5-395978C0BE8C}"/>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4" name="直線コネクタ 753">
          <a:extLst>
            <a:ext uri="{FF2B5EF4-FFF2-40B4-BE49-F238E27FC236}">
              <a16:creationId xmlns:a16="http://schemas.microsoft.com/office/drawing/2014/main" id="{4A2FF630-6C8C-4D43-B3AE-881D289CFC6A}"/>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5" name="テキスト ボックス 754">
          <a:extLst>
            <a:ext uri="{FF2B5EF4-FFF2-40B4-BE49-F238E27FC236}">
              <a16:creationId xmlns:a16="http://schemas.microsoft.com/office/drawing/2014/main" id="{15A5EE52-529B-4811-82E9-85FCCC1D9F0E}"/>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6" name="直線コネクタ 755">
          <a:extLst>
            <a:ext uri="{FF2B5EF4-FFF2-40B4-BE49-F238E27FC236}">
              <a16:creationId xmlns:a16="http://schemas.microsoft.com/office/drawing/2014/main" id="{4F5F6ABC-129A-4925-BD63-624635112895}"/>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7" name="テキスト ボックス 756">
          <a:extLst>
            <a:ext uri="{FF2B5EF4-FFF2-40B4-BE49-F238E27FC236}">
              <a16:creationId xmlns:a16="http://schemas.microsoft.com/office/drawing/2014/main" id="{6B819DA4-F8B2-4EA8-911C-B822578E7DA3}"/>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8" name="直線コネクタ 757">
          <a:extLst>
            <a:ext uri="{FF2B5EF4-FFF2-40B4-BE49-F238E27FC236}">
              <a16:creationId xmlns:a16="http://schemas.microsoft.com/office/drawing/2014/main" id="{D1E61793-93A4-405A-A239-452D1CCFAA3A}"/>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9" name="テキスト ボックス 758">
          <a:extLst>
            <a:ext uri="{FF2B5EF4-FFF2-40B4-BE49-F238E27FC236}">
              <a16:creationId xmlns:a16="http://schemas.microsoft.com/office/drawing/2014/main" id="{E020F7D6-90E5-4DD3-9529-5B162D5054B6}"/>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0" name="直線コネクタ 759">
          <a:extLst>
            <a:ext uri="{FF2B5EF4-FFF2-40B4-BE49-F238E27FC236}">
              <a16:creationId xmlns:a16="http://schemas.microsoft.com/office/drawing/2014/main" id="{9449B644-529A-45FE-9EAE-E80C9F80497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1" name="テキスト ボックス 760">
          <a:extLst>
            <a:ext uri="{FF2B5EF4-FFF2-40B4-BE49-F238E27FC236}">
              <a16:creationId xmlns:a16="http://schemas.microsoft.com/office/drawing/2014/main" id="{A5749DD7-4C67-4B5E-9962-54C49125D391}"/>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2" name="直線コネクタ 761">
          <a:extLst>
            <a:ext uri="{FF2B5EF4-FFF2-40B4-BE49-F238E27FC236}">
              <a16:creationId xmlns:a16="http://schemas.microsoft.com/office/drawing/2014/main" id="{ADF2F448-86B5-4545-B622-4835D0AE21D3}"/>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3" name="【庁舎】&#10;有形固定資産減価償却率グラフ枠">
          <a:extLst>
            <a:ext uri="{FF2B5EF4-FFF2-40B4-BE49-F238E27FC236}">
              <a16:creationId xmlns:a16="http://schemas.microsoft.com/office/drawing/2014/main" id="{89F0ECE5-96FF-4DB7-86DB-364344BD5359}"/>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143148</xdr:rowOff>
    </xdr:from>
    <xdr:to>
      <xdr:col>85</xdr:col>
      <xdr:colOff>126364</xdr:colOff>
      <xdr:row>108</xdr:row>
      <xdr:rowOff>164374</xdr:rowOff>
    </xdr:to>
    <xdr:cxnSp macro="">
      <xdr:nvCxnSpPr>
        <xdr:cNvPr id="764" name="直線コネクタ 763">
          <a:extLst>
            <a:ext uri="{FF2B5EF4-FFF2-40B4-BE49-F238E27FC236}">
              <a16:creationId xmlns:a16="http://schemas.microsoft.com/office/drawing/2014/main" id="{604EFD4F-9736-402E-BE8C-6FA5AE01DE22}"/>
            </a:ext>
          </a:extLst>
        </xdr:cNvPr>
        <xdr:cNvCxnSpPr/>
      </xdr:nvCxnSpPr>
      <xdr:spPr>
        <a:xfrm flipV="1">
          <a:off x="16318864" y="17288148"/>
          <a:ext cx="0" cy="1392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168201</xdr:rowOff>
    </xdr:from>
    <xdr:ext cx="405111" cy="259045"/>
    <xdr:sp macro="" textlink="">
      <xdr:nvSpPr>
        <xdr:cNvPr id="765" name="【庁舎】&#10;有形固定資産減価償却率最小値テキスト">
          <a:extLst>
            <a:ext uri="{FF2B5EF4-FFF2-40B4-BE49-F238E27FC236}">
              <a16:creationId xmlns:a16="http://schemas.microsoft.com/office/drawing/2014/main" id="{BD2151FF-3D62-4A29-8920-B21F61890C19}"/>
            </a:ext>
          </a:extLst>
        </xdr:cNvPr>
        <xdr:cNvSpPr txBox="1"/>
      </xdr:nvSpPr>
      <xdr:spPr>
        <a:xfrm>
          <a:off x="16357600" y="18684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164374</xdr:rowOff>
    </xdr:from>
    <xdr:to>
      <xdr:col>86</xdr:col>
      <xdr:colOff>25400</xdr:colOff>
      <xdr:row>108</xdr:row>
      <xdr:rowOff>164374</xdr:rowOff>
    </xdr:to>
    <xdr:cxnSp macro="">
      <xdr:nvCxnSpPr>
        <xdr:cNvPr id="766" name="直線コネクタ 765">
          <a:extLst>
            <a:ext uri="{FF2B5EF4-FFF2-40B4-BE49-F238E27FC236}">
              <a16:creationId xmlns:a16="http://schemas.microsoft.com/office/drawing/2014/main" id="{77621312-A784-471D-B1C8-CA334D5827F2}"/>
            </a:ext>
          </a:extLst>
        </xdr:cNvPr>
        <xdr:cNvCxnSpPr/>
      </xdr:nvCxnSpPr>
      <xdr:spPr>
        <a:xfrm>
          <a:off x="16230600" y="1868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89825</xdr:rowOff>
    </xdr:from>
    <xdr:ext cx="405111" cy="259045"/>
    <xdr:sp macro="" textlink="">
      <xdr:nvSpPr>
        <xdr:cNvPr id="767" name="【庁舎】&#10;有形固定資産減価償却率最大値テキスト">
          <a:extLst>
            <a:ext uri="{FF2B5EF4-FFF2-40B4-BE49-F238E27FC236}">
              <a16:creationId xmlns:a16="http://schemas.microsoft.com/office/drawing/2014/main" id="{DBA79489-F506-420F-B3C5-8817AC3BBC7F}"/>
            </a:ext>
          </a:extLst>
        </xdr:cNvPr>
        <xdr:cNvSpPr txBox="1"/>
      </xdr:nvSpPr>
      <xdr:spPr>
        <a:xfrm>
          <a:off x="16357600" y="17063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143148</xdr:rowOff>
    </xdr:from>
    <xdr:to>
      <xdr:col>86</xdr:col>
      <xdr:colOff>25400</xdr:colOff>
      <xdr:row>100</xdr:row>
      <xdr:rowOff>143148</xdr:rowOff>
    </xdr:to>
    <xdr:cxnSp macro="">
      <xdr:nvCxnSpPr>
        <xdr:cNvPr id="768" name="直線コネクタ 767">
          <a:extLst>
            <a:ext uri="{FF2B5EF4-FFF2-40B4-BE49-F238E27FC236}">
              <a16:creationId xmlns:a16="http://schemas.microsoft.com/office/drawing/2014/main" id="{48D26491-0FBC-4D1B-A211-01D99A37ECC1}"/>
            </a:ext>
          </a:extLst>
        </xdr:cNvPr>
        <xdr:cNvCxnSpPr/>
      </xdr:nvCxnSpPr>
      <xdr:spPr>
        <a:xfrm>
          <a:off x="16230600" y="17288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154050</xdr:rowOff>
    </xdr:from>
    <xdr:ext cx="405111" cy="259045"/>
    <xdr:sp macro="" textlink="">
      <xdr:nvSpPr>
        <xdr:cNvPr id="769" name="【庁舎】&#10;有形固定資産減価償却率平均値テキスト">
          <a:extLst>
            <a:ext uri="{FF2B5EF4-FFF2-40B4-BE49-F238E27FC236}">
              <a16:creationId xmlns:a16="http://schemas.microsoft.com/office/drawing/2014/main" id="{21334C48-20A5-4CFA-A2FD-4C8B3023BF4F}"/>
            </a:ext>
          </a:extLst>
        </xdr:cNvPr>
        <xdr:cNvSpPr txBox="1"/>
      </xdr:nvSpPr>
      <xdr:spPr>
        <a:xfrm>
          <a:off x="16357600" y="178134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4173</xdr:rowOff>
    </xdr:from>
    <xdr:to>
      <xdr:col>85</xdr:col>
      <xdr:colOff>177800</xdr:colOff>
      <xdr:row>104</xdr:row>
      <xdr:rowOff>105773</xdr:rowOff>
    </xdr:to>
    <xdr:sp macro="" textlink="">
      <xdr:nvSpPr>
        <xdr:cNvPr id="770" name="フローチャート: 判断 769">
          <a:extLst>
            <a:ext uri="{FF2B5EF4-FFF2-40B4-BE49-F238E27FC236}">
              <a16:creationId xmlns:a16="http://schemas.microsoft.com/office/drawing/2014/main" id="{E2F98218-F822-4998-98C4-A5110B59829A}"/>
            </a:ext>
          </a:extLst>
        </xdr:cNvPr>
        <xdr:cNvSpPr/>
      </xdr:nvSpPr>
      <xdr:spPr>
        <a:xfrm>
          <a:off x="16268700"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10705</xdr:rowOff>
    </xdr:from>
    <xdr:to>
      <xdr:col>81</xdr:col>
      <xdr:colOff>101600</xdr:colOff>
      <xdr:row>104</xdr:row>
      <xdr:rowOff>112305</xdr:rowOff>
    </xdr:to>
    <xdr:sp macro="" textlink="">
      <xdr:nvSpPr>
        <xdr:cNvPr id="771" name="フローチャート: 判断 770">
          <a:extLst>
            <a:ext uri="{FF2B5EF4-FFF2-40B4-BE49-F238E27FC236}">
              <a16:creationId xmlns:a16="http://schemas.microsoft.com/office/drawing/2014/main" id="{A67AF349-5C59-43E4-A158-5B56F2825445}"/>
            </a:ext>
          </a:extLst>
        </xdr:cNvPr>
        <xdr:cNvSpPr/>
      </xdr:nvSpPr>
      <xdr:spPr>
        <a:xfrm>
          <a:off x="15430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59689</xdr:rowOff>
    </xdr:from>
    <xdr:to>
      <xdr:col>76</xdr:col>
      <xdr:colOff>165100</xdr:colOff>
      <xdr:row>104</xdr:row>
      <xdr:rowOff>161289</xdr:rowOff>
    </xdr:to>
    <xdr:sp macro="" textlink="">
      <xdr:nvSpPr>
        <xdr:cNvPr id="772" name="フローチャート: 判断 771">
          <a:extLst>
            <a:ext uri="{FF2B5EF4-FFF2-40B4-BE49-F238E27FC236}">
              <a16:creationId xmlns:a16="http://schemas.microsoft.com/office/drawing/2014/main" id="{3D4569D6-76D1-49D0-BE82-B4593DE65FC4}"/>
            </a:ext>
          </a:extLst>
        </xdr:cNvPr>
        <xdr:cNvSpPr/>
      </xdr:nvSpPr>
      <xdr:spPr>
        <a:xfrm>
          <a:off x="14541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40095</xdr:rowOff>
    </xdr:from>
    <xdr:to>
      <xdr:col>72</xdr:col>
      <xdr:colOff>38100</xdr:colOff>
      <xdr:row>104</xdr:row>
      <xdr:rowOff>141695</xdr:rowOff>
    </xdr:to>
    <xdr:sp macro="" textlink="">
      <xdr:nvSpPr>
        <xdr:cNvPr id="773" name="フローチャート: 判断 772">
          <a:extLst>
            <a:ext uri="{FF2B5EF4-FFF2-40B4-BE49-F238E27FC236}">
              <a16:creationId xmlns:a16="http://schemas.microsoft.com/office/drawing/2014/main" id="{AB05EEA4-44CA-4C99-B8F3-799166408933}"/>
            </a:ext>
          </a:extLst>
        </xdr:cNvPr>
        <xdr:cNvSpPr/>
      </xdr:nvSpPr>
      <xdr:spPr>
        <a:xfrm>
          <a:off x="13652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51526</xdr:rowOff>
    </xdr:from>
    <xdr:to>
      <xdr:col>67</xdr:col>
      <xdr:colOff>101600</xdr:colOff>
      <xdr:row>104</xdr:row>
      <xdr:rowOff>153126</xdr:rowOff>
    </xdr:to>
    <xdr:sp macro="" textlink="">
      <xdr:nvSpPr>
        <xdr:cNvPr id="774" name="フローチャート: 判断 773">
          <a:extLst>
            <a:ext uri="{FF2B5EF4-FFF2-40B4-BE49-F238E27FC236}">
              <a16:creationId xmlns:a16="http://schemas.microsoft.com/office/drawing/2014/main" id="{F9EBA449-73B3-4BEA-9A41-7192498E0777}"/>
            </a:ext>
          </a:extLst>
        </xdr:cNvPr>
        <xdr:cNvSpPr/>
      </xdr:nvSpPr>
      <xdr:spPr>
        <a:xfrm>
          <a:off x="127635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4C190009-7B86-4941-A2E0-41A94912390A}"/>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9F333633-7FFB-476D-B587-512C36002073}"/>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BF31633E-5B38-4B61-A5FD-FB3A1EA6F888}"/>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8DD5142D-6037-4D05-A8B7-05A9C0C1E1DC}"/>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B591364B-1944-4E1F-AA86-221F76A75B2F}"/>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156029</xdr:rowOff>
    </xdr:from>
    <xdr:to>
      <xdr:col>85</xdr:col>
      <xdr:colOff>177800</xdr:colOff>
      <xdr:row>102</xdr:row>
      <xdr:rowOff>86179</xdr:rowOff>
    </xdr:to>
    <xdr:sp macro="" textlink="">
      <xdr:nvSpPr>
        <xdr:cNvPr id="780" name="楕円 779">
          <a:extLst>
            <a:ext uri="{FF2B5EF4-FFF2-40B4-BE49-F238E27FC236}">
              <a16:creationId xmlns:a16="http://schemas.microsoft.com/office/drawing/2014/main" id="{3C65AFBA-9547-4CC6-9242-7C01F1E1C223}"/>
            </a:ext>
          </a:extLst>
        </xdr:cNvPr>
        <xdr:cNvSpPr/>
      </xdr:nvSpPr>
      <xdr:spPr>
        <a:xfrm>
          <a:off x="16268700" y="1747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7456</xdr:rowOff>
    </xdr:from>
    <xdr:ext cx="405111" cy="259045"/>
    <xdr:sp macro="" textlink="">
      <xdr:nvSpPr>
        <xdr:cNvPr id="781" name="【庁舎】&#10;有形固定資産減価償却率該当値テキスト">
          <a:extLst>
            <a:ext uri="{FF2B5EF4-FFF2-40B4-BE49-F238E27FC236}">
              <a16:creationId xmlns:a16="http://schemas.microsoft.com/office/drawing/2014/main" id="{3D07A2A7-889A-420A-96C8-D0FE6C5D157F}"/>
            </a:ext>
          </a:extLst>
        </xdr:cNvPr>
        <xdr:cNvSpPr txBox="1"/>
      </xdr:nvSpPr>
      <xdr:spPr>
        <a:xfrm>
          <a:off x="16357600" y="17323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97245</xdr:rowOff>
    </xdr:from>
    <xdr:to>
      <xdr:col>81</xdr:col>
      <xdr:colOff>101600</xdr:colOff>
      <xdr:row>102</xdr:row>
      <xdr:rowOff>27395</xdr:rowOff>
    </xdr:to>
    <xdr:sp macro="" textlink="">
      <xdr:nvSpPr>
        <xdr:cNvPr id="782" name="楕円 781">
          <a:extLst>
            <a:ext uri="{FF2B5EF4-FFF2-40B4-BE49-F238E27FC236}">
              <a16:creationId xmlns:a16="http://schemas.microsoft.com/office/drawing/2014/main" id="{828FA400-C902-4920-A3E7-236ABA65D55C}"/>
            </a:ext>
          </a:extLst>
        </xdr:cNvPr>
        <xdr:cNvSpPr/>
      </xdr:nvSpPr>
      <xdr:spPr>
        <a:xfrm>
          <a:off x="15430500" y="1741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148045</xdr:rowOff>
    </xdr:from>
    <xdr:to>
      <xdr:col>85</xdr:col>
      <xdr:colOff>127000</xdr:colOff>
      <xdr:row>102</xdr:row>
      <xdr:rowOff>35379</xdr:rowOff>
    </xdr:to>
    <xdr:cxnSp macro="">
      <xdr:nvCxnSpPr>
        <xdr:cNvPr id="783" name="直線コネクタ 782">
          <a:extLst>
            <a:ext uri="{FF2B5EF4-FFF2-40B4-BE49-F238E27FC236}">
              <a16:creationId xmlns:a16="http://schemas.microsoft.com/office/drawing/2014/main" id="{F98D0A47-D75A-48D9-BEB2-89E009C8C5F6}"/>
            </a:ext>
          </a:extLst>
        </xdr:cNvPr>
        <xdr:cNvCxnSpPr/>
      </xdr:nvCxnSpPr>
      <xdr:spPr>
        <a:xfrm>
          <a:off x="15481300" y="17464495"/>
          <a:ext cx="8382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38463</xdr:rowOff>
    </xdr:from>
    <xdr:to>
      <xdr:col>76</xdr:col>
      <xdr:colOff>165100</xdr:colOff>
      <xdr:row>101</xdr:row>
      <xdr:rowOff>140063</xdr:rowOff>
    </xdr:to>
    <xdr:sp macro="" textlink="">
      <xdr:nvSpPr>
        <xdr:cNvPr id="784" name="楕円 783">
          <a:extLst>
            <a:ext uri="{FF2B5EF4-FFF2-40B4-BE49-F238E27FC236}">
              <a16:creationId xmlns:a16="http://schemas.microsoft.com/office/drawing/2014/main" id="{7DD3AFD4-C7AC-4D1F-92C4-24CE5D91307D}"/>
            </a:ext>
          </a:extLst>
        </xdr:cNvPr>
        <xdr:cNvSpPr/>
      </xdr:nvSpPr>
      <xdr:spPr>
        <a:xfrm>
          <a:off x="14541500" y="1735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89263</xdr:rowOff>
    </xdr:from>
    <xdr:to>
      <xdr:col>81</xdr:col>
      <xdr:colOff>50800</xdr:colOff>
      <xdr:row>101</xdr:row>
      <xdr:rowOff>148045</xdr:rowOff>
    </xdr:to>
    <xdr:cxnSp macro="">
      <xdr:nvCxnSpPr>
        <xdr:cNvPr id="785" name="直線コネクタ 784">
          <a:extLst>
            <a:ext uri="{FF2B5EF4-FFF2-40B4-BE49-F238E27FC236}">
              <a16:creationId xmlns:a16="http://schemas.microsoft.com/office/drawing/2014/main" id="{B04FE246-E035-44DE-9280-250145ABF33A}"/>
            </a:ext>
          </a:extLst>
        </xdr:cNvPr>
        <xdr:cNvCxnSpPr/>
      </xdr:nvCxnSpPr>
      <xdr:spPr>
        <a:xfrm>
          <a:off x="14592300" y="17405713"/>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15602</xdr:rowOff>
    </xdr:from>
    <xdr:to>
      <xdr:col>72</xdr:col>
      <xdr:colOff>38100</xdr:colOff>
      <xdr:row>100</xdr:row>
      <xdr:rowOff>117202</xdr:rowOff>
    </xdr:to>
    <xdr:sp macro="" textlink="">
      <xdr:nvSpPr>
        <xdr:cNvPr id="786" name="楕円 785">
          <a:extLst>
            <a:ext uri="{FF2B5EF4-FFF2-40B4-BE49-F238E27FC236}">
              <a16:creationId xmlns:a16="http://schemas.microsoft.com/office/drawing/2014/main" id="{FC5187C7-2D10-408E-9331-3536BF8D4CF8}"/>
            </a:ext>
          </a:extLst>
        </xdr:cNvPr>
        <xdr:cNvSpPr/>
      </xdr:nvSpPr>
      <xdr:spPr>
        <a:xfrm>
          <a:off x="13652500" y="1716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66402</xdr:rowOff>
    </xdr:from>
    <xdr:to>
      <xdr:col>76</xdr:col>
      <xdr:colOff>114300</xdr:colOff>
      <xdr:row>101</xdr:row>
      <xdr:rowOff>89263</xdr:rowOff>
    </xdr:to>
    <xdr:cxnSp macro="">
      <xdr:nvCxnSpPr>
        <xdr:cNvPr id="787" name="直線コネクタ 786">
          <a:extLst>
            <a:ext uri="{FF2B5EF4-FFF2-40B4-BE49-F238E27FC236}">
              <a16:creationId xmlns:a16="http://schemas.microsoft.com/office/drawing/2014/main" id="{3313D860-E655-4CCD-A978-6C737E919587}"/>
            </a:ext>
          </a:extLst>
        </xdr:cNvPr>
        <xdr:cNvCxnSpPr/>
      </xdr:nvCxnSpPr>
      <xdr:spPr>
        <a:xfrm>
          <a:off x="13703300" y="17211402"/>
          <a:ext cx="889000" cy="19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99</xdr:row>
      <xdr:rowOff>138068</xdr:rowOff>
    </xdr:from>
    <xdr:to>
      <xdr:col>67</xdr:col>
      <xdr:colOff>101600</xdr:colOff>
      <xdr:row>100</xdr:row>
      <xdr:rowOff>68218</xdr:rowOff>
    </xdr:to>
    <xdr:sp macro="" textlink="">
      <xdr:nvSpPr>
        <xdr:cNvPr id="788" name="楕円 787">
          <a:extLst>
            <a:ext uri="{FF2B5EF4-FFF2-40B4-BE49-F238E27FC236}">
              <a16:creationId xmlns:a16="http://schemas.microsoft.com/office/drawing/2014/main" id="{AA0E8401-4E4D-4ACF-A914-17787A328DB7}"/>
            </a:ext>
          </a:extLst>
        </xdr:cNvPr>
        <xdr:cNvSpPr/>
      </xdr:nvSpPr>
      <xdr:spPr>
        <a:xfrm>
          <a:off x="12763500" y="1711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17418</xdr:rowOff>
    </xdr:from>
    <xdr:to>
      <xdr:col>71</xdr:col>
      <xdr:colOff>177800</xdr:colOff>
      <xdr:row>100</xdr:row>
      <xdr:rowOff>66402</xdr:rowOff>
    </xdr:to>
    <xdr:cxnSp macro="">
      <xdr:nvCxnSpPr>
        <xdr:cNvPr id="789" name="直線コネクタ 788">
          <a:extLst>
            <a:ext uri="{FF2B5EF4-FFF2-40B4-BE49-F238E27FC236}">
              <a16:creationId xmlns:a16="http://schemas.microsoft.com/office/drawing/2014/main" id="{C543F32D-A025-4199-873A-6EE1ADAC516F}"/>
            </a:ext>
          </a:extLst>
        </xdr:cNvPr>
        <xdr:cNvCxnSpPr/>
      </xdr:nvCxnSpPr>
      <xdr:spPr>
        <a:xfrm>
          <a:off x="12814300" y="17162418"/>
          <a:ext cx="889000" cy="4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103432</xdr:rowOff>
    </xdr:from>
    <xdr:ext cx="405111" cy="259045"/>
    <xdr:sp macro="" textlink="">
      <xdr:nvSpPr>
        <xdr:cNvPr id="790" name="n_1aveValue【庁舎】&#10;有形固定資産減価償却率">
          <a:extLst>
            <a:ext uri="{FF2B5EF4-FFF2-40B4-BE49-F238E27FC236}">
              <a16:creationId xmlns:a16="http://schemas.microsoft.com/office/drawing/2014/main" id="{8AFE9259-DABD-4983-9789-C9E4226FA9D6}"/>
            </a:ext>
          </a:extLst>
        </xdr:cNvPr>
        <xdr:cNvSpPr txBox="1"/>
      </xdr:nvSpPr>
      <xdr:spPr>
        <a:xfrm>
          <a:off x="15266044" y="1793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152416</xdr:rowOff>
    </xdr:from>
    <xdr:ext cx="405111" cy="259045"/>
    <xdr:sp macro="" textlink="">
      <xdr:nvSpPr>
        <xdr:cNvPr id="791" name="n_2aveValue【庁舎】&#10;有形固定資産減価償却率">
          <a:extLst>
            <a:ext uri="{FF2B5EF4-FFF2-40B4-BE49-F238E27FC236}">
              <a16:creationId xmlns:a16="http://schemas.microsoft.com/office/drawing/2014/main" id="{83F925E0-7024-4512-AAFE-6056C0A7D3D8}"/>
            </a:ext>
          </a:extLst>
        </xdr:cNvPr>
        <xdr:cNvSpPr txBox="1"/>
      </xdr:nvSpPr>
      <xdr:spPr>
        <a:xfrm>
          <a:off x="14389744"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132822</xdr:rowOff>
    </xdr:from>
    <xdr:ext cx="405111" cy="259045"/>
    <xdr:sp macro="" textlink="">
      <xdr:nvSpPr>
        <xdr:cNvPr id="792" name="n_3aveValue【庁舎】&#10;有形固定資産減価償却率">
          <a:extLst>
            <a:ext uri="{FF2B5EF4-FFF2-40B4-BE49-F238E27FC236}">
              <a16:creationId xmlns:a16="http://schemas.microsoft.com/office/drawing/2014/main" id="{3E2925C9-280D-4E25-A933-EF37AE090CA5}"/>
            </a:ext>
          </a:extLst>
        </xdr:cNvPr>
        <xdr:cNvSpPr txBox="1"/>
      </xdr:nvSpPr>
      <xdr:spPr>
        <a:xfrm>
          <a:off x="13500744" y="17963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144253</xdr:rowOff>
    </xdr:from>
    <xdr:ext cx="405111" cy="259045"/>
    <xdr:sp macro="" textlink="">
      <xdr:nvSpPr>
        <xdr:cNvPr id="793" name="n_4aveValue【庁舎】&#10;有形固定資産減価償却率">
          <a:extLst>
            <a:ext uri="{FF2B5EF4-FFF2-40B4-BE49-F238E27FC236}">
              <a16:creationId xmlns:a16="http://schemas.microsoft.com/office/drawing/2014/main" id="{5D837ADE-4A38-41F9-9846-AB5C423C393C}"/>
            </a:ext>
          </a:extLst>
        </xdr:cNvPr>
        <xdr:cNvSpPr txBox="1"/>
      </xdr:nvSpPr>
      <xdr:spPr>
        <a:xfrm>
          <a:off x="12611744" y="1797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43922</xdr:rowOff>
    </xdr:from>
    <xdr:ext cx="405111" cy="259045"/>
    <xdr:sp macro="" textlink="">
      <xdr:nvSpPr>
        <xdr:cNvPr id="794" name="n_1mainValue【庁舎】&#10;有形固定資産減価償却率">
          <a:extLst>
            <a:ext uri="{FF2B5EF4-FFF2-40B4-BE49-F238E27FC236}">
              <a16:creationId xmlns:a16="http://schemas.microsoft.com/office/drawing/2014/main" id="{EC23741C-9AE8-4367-8BEA-EC9DDB5B6879}"/>
            </a:ext>
          </a:extLst>
        </xdr:cNvPr>
        <xdr:cNvSpPr txBox="1"/>
      </xdr:nvSpPr>
      <xdr:spPr>
        <a:xfrm>
          <a:off x="15266044" y="1718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156590</xdr:rowOff>
    </xdr:from>
    <xdr:ext cx="405111" cy="259045"/>
    <xdr:sp macro="" textlink="">
      <xdr:nvSpPr>
        <xdr:cNvPr id="795" name="n_2mainValue【庁舎】&#10;有形固定資産減価償却率">
          <a:extLst>
            <a:ext uri="{FF2B5EF4-FFF2-40B4-BE49-F238E27FC236}">
              <a16:creationId xmlns:a16="http://schemas.microsoft.com/office/drawing/2014/main" id="{FBB4C841-189B-4089-8CA3-A3FE3F4DE6AF}"/>
            </a:ext>
          </a:extLst>
        </xdr:cNvPr>
        <xdr:cNvSpPr txBox="1"/>
      </xdr:nvSpPr>
      <xdr:spPr>
        <a:xfrm>
          <a:off x="14389744" y="17130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98</xdr:row>
      <xdr:rowOff>133729</xdr:rowOff>
    </xdr:from>
    <xdr:ext cx="340478" cy="259045"/>
    <xdr:sp macro="" textlink="">
      <xdr:nvSpPr>
        <xdr:cNvPr id="796" name="n_3mainValue【庁舎】&#10;有形固定資産減価償却率">
          <a:extLst>
            <a:ext uri="{FF2B5EF4-FFF2-40B4-BE49-F238E27FC236}">
              <a16:creationId xmlns:a16="http://schemas.microsoft.com/office/drawing/2014/main" id="{5938CF5F-C481-4407-9CFF-911603F4EFAD}"/>
            </a:ext>
          </a:extLst>
        </xdr:cNvPr>
        <xdr:cNvSpPr txBox="1"/>
      </xdr:nvSpPr>
      <xdr:spPr>
        <a:xfrm>
          <a:off x="13533061" y="169358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98</xdr:row>
      <xdr:rowOff>84745</xdr:rowOff>
    </xdr:from>
    <xdr:ext cx="340478" cy="259045"/>
    <xdr:sp macro="" textlink="">
      <xdr:nvSpPr>
        <xdr:cNvPr id="797" name="n_4mainValue【庁舎】&#10;有形固定資産減価償却率">
          <a:extLst>
            <a:ext uri="{FF2B5EF4-FFF2-40B4-BE49-F238E27FC236}">
              <a16:creationId xmlns:a16="http://schemas.microsoft.com/office/drawing/2014/main" id="{8D95018A-4135-4E25-BA1B-DDF50B18EC8C}"/>
            </a:ext>
          </a:extLst>
        </xdr:cNvPr>
        <xdr:cNvSpPr txBox="1"/>
      </xdr:nvSpPr>
      <xdr:spPr>
        <a:xfrm>
          <a:off x="12644061" y="168868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8" name="正方形/長方形 797">
          <a:extLst>
            <a:ext uri="{FF2B5EF4-FFF2-40B4-BE49-F238E27FC236}">
              <a16:creationId xmlns:a16="http://schemas.microsoft.com/office/drawing/2014/main" id="{731F8C3E-BC88-47D6-AD35-3AB9BEE472A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9" name="正方形/長方形 798">
          <a:extLst>
            <a:ext uri="{FF2B5EF4-FFF2-40B4-BE49-F238E27FC236}">
              <a16:creationId xmlns:a16="http://schemas.microsoft.com/office/drawing/2014/main" id="{0DB94537-BB81-465E-A093-38FAA12F46D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0" name="正方形/長方形 799">
          <a:extLst>
            <a:ext uri="{FF2B5EF4-FFF2-40B4-BE49-F238E27FC236}">
              <a16:creationId xmlns:a16="http://schemas.microsoft.com/office/drawing/2014/main" id="{A252058E-B2B1-4305-BCA9-78AF3AAA1AB1}"/>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1" name="正方形/長方形 800">
          <a:extLst>
            <a:ext uri="{FF2B5EF4-FFF2-40B4-BE49-F238E27FC236}">
              <a16:creationId xmlns:a16="http://schemas.microsoft.com/office/drawing/2014/main" id="{03C95F12-2903-4D4F-A36F-E809BDB64FA2}"/>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2" name="正方形/長方形 801">
          <a:extLst>
            <a:ext uri="{FF2B5EF4-FFF2-40B4-BE49-F238E27FC236}">
              <a16:creationId xmlns:a16="http://schemas.microsoft.com/office/drawing/2014/main" id="{43F065B4-B716-45E4-B573-D0B27C54D0AE}"/>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3" name="正方形/長方形 802">
          <a:extLst>
            <a:ext uri="{FF2B5EF4-FFF2-40B4-BE49-F238E27FC236}">
              <a16:creationId xmlns:a16="http://schemas.microsoft.com/office/drawing/2014/main" id="{C1D5B7D6-F92E-45A4-9463-5F4FCCFCF97F}"/>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4" name="正方形/長方形 803">
          <a:extLst>
            <a:ext uri="{FF2B5EF4-FFF2-40B4-BE49-F238E27FC236}">
              <a16:creationId xmlns:a16="http://schemas.microsoft.com/office/drawing/2014/main" id="{EB3144F0-57F3-42A9-A219-225889EBF3F4}"/>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5" name="正方形/長方形 804">
          <a:extLst>
            <a:ext uri="{FF2B5EF4-FFF2-40B4-BE49-F238E27FC236}">
              <a16:creationId xmlns:a16="http://schemas.microsoft.com/office/drawing/2014/main" id="{1BFA9299-67E9-4ADD-803F-CF4879AFC1C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6" name="テキスト ボックス 805">
          <a:extLst>
            <a:ext uri="{FF2B5EF4-FFF2-40B4-BE49-F238E27FC236}">
              <a16:creationId xmlns:a16="http://schemas.microsoft.com/office/drawing/2014/main" id="{655F9195-1FDB-45DD-B749-92CBAA9C95F1}"/>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7" name="直線コネクタ 806">
          <a:extLst>
            <a:ext uri="{FF2B5EF4-FFF2-40B4-BE49-F238E27FC236}">
              <a16:creationId xmlns:a16="http://schemas.microsoft.com/office/drawing/2014/main" id="{31FCD12E-1E66-491C-9F7A-69ACD33F1958}"/>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08" name="テキスト ボックス 807">
          <a:extLst>
            <a:ext uri="{FF2B5EF4-FFF2-40B4-BE49-F238E27FC236}">
              <a16:creationId xmlns:a16="http://schemas.microsoft.com/office/drawing/2014/main" id="{601E0772-1F30-4390-AB10-FD0F2DECB232}"/>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809" name="直線コネクタ 808">
          <a:extLst>
            <a:ext uri="{FF2B5EF4-FFF2-40B4-BE49-F238E27FC236}">
              <a16:creationId xmlns:a16="http://schemas.microsoft.com/office/drawing/2014/main" id="{4BDE7BE8-5D84-45BA-B509-09DC732B5D8F}"/>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10" name="テキスト ボックス 809">
          <a:extLst>
            <a:ext uri="{FF2B5EF4-FFF2-40B4-BE49-F238E27FC236}">
              <a16:creationId xmlns:a16="http://schemas.microsoft.com/office/drawing/2014/main" id="{8F779CAF-C946-418E-8FDD-7B09110DC27D}"/>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11" name="直線コネクタ 810">
          <a:extLst>
            <a:ext uri="{FF2B5EF4-FFF2-40B4-BE49-F238E27FC236}">
              <a16:creationId xmlns:a16="http://schemas.microsoft.com/office/drawing/2014/main" id="{75A2ADF5-3F37-4D1C-A828-6ECA032D528E}"/>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12" name="テキスト ボックス 811">
          <a:extLst>
            <a:ext uri="{FF2B5EF4-FFF2-40B4-BE49-F238E27FC236}">
              <a16:creationId xmlns:a16="http://schemas.microsoft.com/office/drawing/2014/main" id="{16D2514D-D4DF-497A-9D51-D33CD39F5E4A}"/>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3" name="直線コネクタ 812">
          <a:extLst>
            <a:ext uri="{FF2B5EF4-FFF2-40B4-BE49-F238E27FC236}">
              <a16:creationId xmlns:a16="http://schemas.microsoft.com/office/drawing/2014/main" id="{D355584D-3ED4-424B-B2DC-308BC6EC4A34}"/>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4" name="テキスト ボックス 813">
          <a:extLst>
            <a:ext uri="{FF2B5EF4-FFF2-40B4-BE49-F238E27FC236}">
              <a16:creationId xmlns:a16="http://schemas.microsoft.com/office/drawing/2014/main" id="{232BA396-8EE8-4571-8331-02A97DA27383}"/>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5" name="直線コネクタ 814">
          <a:extLst>
            <a:ext uri="{FF2B5EF4-FFF2-40B4-BE49-F238E27FC236}">
              <a16:creationId xmlns:a16="http://schemas.microsoft.com/office/drawing/2014/main" id="{67E0B38E-7098-419E-931A-94BE0F6ECF5B}"/>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6" name="テキスト ボックス 815">
          <a:extLst>
            <a:ext uri="{FF2B5EF4-FFF2-40B4-BE49-F238E27FC236}">
              <a16:creationId xmlns:a16="http://schemas.microsoft.com/office/drawing/2014/main" id="{A3D17A14-01D5-4865-ACF6-C7B8DC51647F}"/>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7" name="直線コネクタ 816">
          <a:extLst>
            <a:ext uri="{FF2B5EF4-FFF2-40B4-BE49-F238E27FC236}">
              <a16:creationId xmlns:a16="http://schemas.microsoft.com/office/drawing/2014/main" id="{366127F5-89DC-420D-9944-D4BC195421BC}"/>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8" name="テキスト ボックス 817">
          <a:extLst>
            <a:ext uri="{FF2B5EF4-FFF2-40B4-BE49-F238E27FC236}">
              <a16:creationId xmlns:a16="http://schemas.microsoft.com/office/drawing/2014/main" id="{6F4206EA-0BEB-412D-98CA-CA0B40A96A66}"/>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9" name="【庁舎】&#10;一人当たり面積グラフ枠">
          <a:extLst>
            <a:ext uri="{FF2B5EF4-FFF2-40B4-BE49-F238E27FC236}">
              <a16:creationId xmlns:a16="http://schemas.microsoft.com/office/drawing/2014/main" id="{6652EC16-FB1D-4B72-B0F0-3FB918C36835}"/>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115063</xdr:rowOff>
    </xdr:from>
    <xdr:to>
      <xdr:col>116</xdr:col>
      <xdr:colOff>62864</xdr:colOff>
      <xdr:row>108</xdr:row>
      <xdr:rowOff>30480</xdr:rowOff>
    </xdr:to>
    <xdr:cxnSp macro="">
      <xdr:nvCxnSpPr>
        <xdr:cNvPr id="820" name="直線コネクタ 819">
          <a:extLst>
            <a:ext uri="{FF2B5EF4-FFF2-40B4-BE49-F238E27FC236}">
              <a16:creationId xmlns:a16="http://schemas.microsoft.com/office/drawing/2014/main" id="{DBABDEE9-F74B-47FB-8996-3247E7C4D164}"/>
            </a:ext>
          </a:extLst>
        </xdr:cNvPr>
        <xdr:cNvCxnSpPr/>
      </xdr:nvCxnSpPr>
      <xdr:spPr>
        <a:xfrm flipV="1">
          <a:off x="22160864" y="17088613"/>
          <a:ext cx="0" cy="1458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34307</xdr:rowOff>
    </xdr:from>
    <xdr:ext cx="469744" cy="259045"/>
    <xdr:sp macro="" textlink="">
      <xdr:nvSpPr>
        <xdr:cNvPr id="821" name="【庁舎】&#10;一人当たり面積最小値テキスト">
          <a:extLst>
            <a:ext uri="{FF2B5EF4-FFF2-40B4-BE49-F238E27FC236}">
              <a16:creationId xmlns:a16="http://schemas.microsoft.com/office/drawing/2014/main" id="{7E7E5EE9-95C4-4361-A6AE-52D495CB5FCB}"/>
            </a:ext>
          </a:extLst>
        </xdr:cNvPr>
        <xdr:cNvSpPr txBox="1"/>
      </xdr:nvSpPr>
      <xdr:spPr>
        <a:xfrm>
          <a:off x="22199600"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30480</xdr:rowOff>
    </xdr:from>
    <xdr:to>
      <xdr:col>116</xdr:col>
      <xdr:colOff>152400</xdr:colOff>
      <xdr:row>108</xdr:row>
      <xdr:rowOff>30480</xdr:rowOff>
    </xdr:to>
    <xdr:cxnSp macro="">
      <xdr:nvCxnSpPr>
        <xdr:cNvPr id="822" name="直線コネクタ 821">
          <a:extLst>
            <a:ext uri="{FF2B5EF4-FFF2-40B4-BE49-F238E27FC236}">
              <a16:creationId xmlns:a16="http://schemas.microsoft.com/office/drawing/2014/main" id="{6A4C8512-1320-49AC-BC81-76E62BE9807E}"/>
            </a:ext>
          </a:extLst>
        </xdr:cNvPr>
        <xdr:cNvCxnSpPr/>
      </xdr:nvCxnSpPr>
      <xdr:spPr>
        <a:xfrm>
          <a:off x="22072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61740</xdr:rowOff>
    </xdr:from>
    <xdr:ext cx="469744" cy="259045"/>
    <xdr:sp macro="" textlink="">
      <xdr:nvSpPr>
        <xdr:cNvPr id="823" name="【庁舎】&#10;一人当たり面積最大値テキスト">
          <a:extLst>
            <a:ext uri="{FF2B5EF4-FFF2-40B4-BE49-F238E27FC236}">
              <a16:creationId xmlns:a16="http://schemas.microsoft.com/office/drawing/2014/main" id="{550252EA-9D1E-4C9F-84E6-B0F1761A08D3}"/>
            </a:ext>
          </a:extLst>
        </xdr:cNvPr>
        <xdr:cNvSpPr txBox="1"/>
      </xdr:nvSpPr>
      <xdr:spPr>
        <a:xfrm>
          <a:off x="22199600" y="1686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115063</xdr:rowOff>
    </xdr:from>
    <xdr:to>
      <xdr:col>116</xdr:col>
      <xdr:colOff>152400</xdr:colOff>
      <xdr:row>99</xdr:row>
      <xdr:rowOff>115063</xdr:rowOff>
    </xdr:to>
    <xdr:cxnSp macro="">
      <xdr:nvCxnSpPr>
        <xdr:cNvPr id="824" name="直線コネクタ 823">
          <a:extLst>
            <a:ext uri="{FF2B5EF4-FFF2-40B4-BE49-F238E27FC236}">
              <a16:creationId xmlns:a16="http://schemas.microsoft.com/office/drawing/2014/main" id="{807AE79A-9BC8-466E-AE7A-660FF2DF62E6}"/>
            </a:ext>
          </a:extLst>
        </xdr:cNvPr>
        <xdr:cNvCxnSpPr/>
      </xdr:nvCxnSpPr>
      <xdr:spPr>
        <a:xfrm>
          <a:off x="22072600" y="1708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33545</xdr:rowOff>
    </xdr:from>
    <xdr:ext cx="469744" cy="259045"/>
    <xdr:sp macro="" textlink="">
      <xdr:nvSpPr>
        <xdr:cNvPr id="825" name="【庁舎】&#10;一人当たり面積平均値テキスト">
          <a:extLst>
            <a:ext uri="{FF2B5EF4-FFF2-40B4-BE49-F238E27FC236}">
              <a16:creationId xmlns:a16="http://schemas.microsoft.com/office/drawing/2014/main" id="{F5000B0A-DC86-4440-A14C-06CB031F0D5D}"/>
            </a:ext>
          </a:extLst>
        </xdr:cNvPr>
        <xdr:cNvSpPr txBox="1"/>
      </xdr:nvSpPr>
      <xdr:spPr>
        <a:xfrm>
          <a:off x="22199600" y="180357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55118</xdr:rowOff>
    </xdr:from>
    <xdr:to>
      <xdr:col>116</xdr:col>
      <xdr:colOff>114300</xdr:colOff>
      <xdr:row>105</xdr:row>
      <xdr:rowOff>156718</xdr:rowOff>
    </xdr:to>
    <xdr:sp macro="" textlink="">
      <xdr:nvSpPr>
        <xdr:cNvPr id="826" name="フローチャート: 判断 825">
          <a:extLst>
            <a:ext uri="{FF2B5EF4-FFF2-40B4-BE49-F238E27FC236}">
              <a16:creationId xmlns:a16="http://schemas.microsoft.com/office/drawing/2014/main" id="{DB0DBE1D-6CC1-4451-98B9-E4BDFB3C31BC}"/>
            </a:ext>
          </a:extLst>
        </xdr:cNvPr>
        <xdr:cNvSpPr/>
      </xdr:nvSpPr>
      <xdr:spPr>
        <a:xfrm>
          <a:off x="22110700" y="1805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59689</xdr:rowOff>
    </xdr:from>
    <xdr:to>
      <xdr:col>112</xdr:col>
      <xdr:colOff>38100</xdr:colOff>
      <xdr:row>105</xdr:row>
      <xdr:rowOff>161289</xdr:rowOff>
    </xdr:to>
    <xdr:sp macro="" textlink="">
      <xdr:nvSpPr>
        <xdr:cNvPr id="827" name="フローチャート: 判断 826">
          <a:extLst>
            <a:ext uri="{FF2B5EF4-FFF2-40B4-BE49-F238E27FC236}">
              <a16:creationId xmlns:a16="http://schemas.microsoft.com/office/drawing/2014/main" id="{32192F6B-9CE4-45C3-9028-9C16DA4B15F1}"/>
            </a:ext>
          </a:extLst>
        </xdr:cNvPr>
        <xdr:cNvSpPr/>
      </xdr:nvSpPr>
      <xdr:spPr>
        <a:xfrm>
          <a:off x="21272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109982</xdr:rowOff>
    </xdr:from>
    <xdr:to>
      <xdr:col>107</xdr:col>
      <xdr:colOff>101600</xdr:colOff>
      <xdr:row>106</xdr:row>
      <xdr:rowOff>40132</xdr:rowOff>
    </xdr:to>
    <xdr:sp macro="" textlink="">
      <xdr:nvSpPr>
        <xdr:cNvPr id="828" name="フローチャート: 判断 827">
          <a:extLst>
            <a:ext uri="{FF2B5EF4-FFF2-40B4-BE49-F238E27FC236}">
              <a16:creationId xmlns:a16="http://schemas.microsoft.com/office/drawing/2014/main" id="{759B4366-D19E-4153-A0D8-BDE38BF544C3}"/>
            </a:ext>
          </a:extLst>
        </xdr:cNvPr>
        <xdr:cNvSpPr/>
      </xdr:nvSpPr>
      <xdr:spPr>
        <a:xfrm>
          <a:off x="20383500" y="1811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109982</xdr:rowOff>
    </xdr:from>
    <xdr:to>
      <xdr:col>102</xdr:col>
      <xdr:colOff>165100</xdr:colOff>
      <xdr:row>106</xdr:row>
      <xdr:rowOff>40132</xdr:rowOff>
    </xdr:to>
    <xdr:sp macro="" textlink="">
      <xdr:nvSpPr>
        <xdr:cNvPr id="829" name="フローチャート: 判断 828">
          <a:extLst>
            <a:ext uri="{FF2B5EF4-FFF2-40B4-BE49-F238E27FC236}">
              <a16:creationId xmlns:a16="http://schemas.microsoft.com/office/drawing/2014/main" id="{BF708963-A436-4AF1-8164-D67CBB55F5E8}"/>
            </a:ext>
          </a:extLst>
        </xdr:cNvPr>
        <xdr:cNvSpPr/>
      </xdr:nvSpPr>
      <xdr:spPr>
        <a:xfrm>
          <a:off x="19494500" y="1811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128270</xdr:rowOff>
    </xdr:from>
    <xdr:to>
      <xdr:col>98</xdr:col>
      <xdr:colOff>38100</xdr:colOff>
      <xdr:row>106</xdr:row>
      <xdr:rowOff>58420</xdr:rowOff>
    </xdr:to>
    <xdr:sp macro="" textlink="">
      <xdr:nvSpPr>
        <xdr:cNvPr id="830" name="フローチャート: 判断 829">
          <a:extLst>
            <a:ext uri="{FF2B5EF4-FFF2-40B4-BE49-F238E27FC236}">
              <a16:creationId xmlns:a16="http://schemas.microsoft.com/office/drawing/2014/main" id="{3346678C-9A65-4AFA-9B95-E2E1B100F63E}"/>
            </a:ext>
          </a:extLst>
        </xdr:cNvPr>
        <xdr:cNvSpPr/>
      </xdr:nvSpPr>
      <xdr:spPr>
        <a:xfrm>
          <a:off x="18605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04831190-3685-4954-B361-EA9A973443CA}"/>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20264387-9F28-41DF-A6D6-66E9A84B1FE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DDD1EB34-6584-43EB-8824-11BBFBC53491}"/>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E539A2C9-46D6-45EF-B799-81861637E2DA}"/>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6E3CF601-C88F-4532-83C5-CF0F8B2C202B}"/>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103124</xdr:rowOff>
    </xdr:from>
    <xdr:to>
      <xdr:col>116</xdr:col>
      <xdr:colOff>114300</xdr:colOff>
      <xdr:row>105</xdr:row>
      <xdr:rowOff>33274</xdr:rowOff>
    </xdr:to>
    <xdr:sp macro="" textlink="">
      <xdr:nvSpPr>
        <xdr:cNvPr id="836" name="楕円 835">
          <a:extLst>
            <a:ext uri="{FF2B5EF4-FFF2-40B4-BE49-F238E27FC236}">
              <a16:creationId xmlns:a16="http://schemas.microsoft.com/office/drawing/2014/main" id="{45B6EA28-5EDC-4D3E-BC8B-DDE5BE303856}"/>
            </a:ext>
          </a:extLst>
        </xdr:cNvPr>
        <xdr:cNvSpPr/>
      </xdr:nvSpPr>
      <xdr:spPr>
        <a:xfrm>
          <a:off x="22110700" y="1793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126001</xdr:rowOff>
    </xdr:from>
    <xdr:ext cx="469744" cy="259045"/>
    <xdr:sp macro="" textlink="">
      <xdr:nvSpPr>
        <xdr:cNvPr id="837" name="【庁舎】&#10;一人当たり面積該当値テキスト">
          <a:extLst>
            <a:ext uri="{FF2B5EF4-FFF2-40B4-BE49-F238E27FC236}">
              <a16:creationId xmlns:a16="http://schemas.microsoft.com/office/drawing/2014/main" id="{03761907-8FEA-4A9C-AB89-7F0B6607EB66}"/>
            </a:ext>
          </a:extLst>
        </xdr:cNvPr>
        <xdr:cNvSpPr txBox="1"/>
      </xdr:nvSpPr>
      <xdr:spPr>
        <a:xfrm>
          <a:off x="22199600" y="17785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112268</xdr:rowOff>
    </xdr:from>
    <xdr:to>
      <xdr:col>112</xdr:col>
      <xdr:colOff>38100</xdr:colOff>
      <xdr:row>105</xdr:row>
      <xdr:rowOff>42418</xdr:rowOff>
    </xdr:to>
    <xdr:sp macro="" textlink="">
      <xdr:nvSpPr>
        <xdr:cNvPr id="838" name="楕円 837">
          <a:extLst>
            <a:ext uri="{FF2B5EF4-FFF2-40B4-BE49-F238E27FC236}">
              <a16:creationId xmlns:a16="http://schemas.microsoft.com/office/drawing/2014/main" id="{39F3F5FB-72CF-492F-BB43-328C67BC76AE}"/>
            </a:ext>
          </a:extLst>
        </xdr:cNvPr>
        <xdr:cNvSpPr/>
      </xdr:nvSpPr>
      <xdr:spPr>
        <a:xfrm>
          <a:off x="21272500" y="1794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153924</xdr:rowOff>
    </xdr:from>
    <xdr:to>
      <xdr:col>116</xdr:col>
      <xdr:colOff>63500</xdr:colOff>
      <xdr:row>104</xdr:row>
      <xdr:rowOff>163068</xdr:rowOff>
    </xdr:to>
    <xdr:cxnSp macro="">
      <xdr:nvCxnSpPr>
        <xdr:cNvPr id="839" name="直線コネクタ 838">
          <a:extLst>
            <a:ext uri="{FF2B5EF4-FFF2-40B4-BE49-F238E27FC236}">
              <a16:creationId xmlns:a16="http://schemas.microsoft.com/office/drawing/2014/main" id="{9D71E910-0657-4FE3-8EFE-57EF667CAAB5}"/>
            </a:ext>
          </a:extLst>
        </xdr:cNvPr>
        <xdr:cNvCxnSpPr/>
      </xdr:nvCxnSpPr>
      <xdr:spPr>
        <a:xfrm flipV="1">
          <a:off x="21323300" y="1798472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121413</xdr:rowOff>
    </xdr:from>
    <xdr:to>
      <xdr:col>107</xdr:col>
      <xdr:colOff>101600</xdr:colOff>
      <xdr:row>105</xdr:row>
      <xdr:rowOff>51563</xdr:rowOff>
    </xdr:to>
    <xdr:sp macro="" textlink="">
      <xdr:nvSpPr>
        <xdr:cNvPr id="840" name="楕円 839">
          <a:extLst>
            <a:ext uri="{FF2B5EF4-FFF2-40B4-BE49-F238E27FC236}">
              <a16:creationId xmlns:a16="http://schemas.microsoft.com/office/drawing/2014/main" id="{4C890717-6451-4A13-9A0D-D0EAC14043D5}"/>
            </a:ext>
          </a:extLst>
        </xdr:cNvPr>
        <xdr:cNvSpPr/>
      </xdr:nvSpPr>
      <xdr:spPr>
        <a:xfrm>
          <a:off x="20383500" y="1795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163068</xdr:rowOff>
    </xdr:from>
    <xdr:to>
      <xdr:col>111</xdr:col>
      <xdr:colOff>177800</xdr:colOff>
      <xdr:row>105</xdr:row>
      <xdr:rowOff>763</xdr:rowOff>
    </xdr:to>
    <xdr:cxnSp macro="">
      <xdr:nvCxnSpPr>
        <xdr:cNvPr id="841" name="直線コネクタ 840">
          <a:extLst>
            <a:ext uri="{FF2B5EF4-FFF2-40B4-BE49-F238E27FC236}">
              <a16:creationId xmlns:a16="http://schemas.microsoft.com/office/drawing/2014/main" id="{45127667-BC03-4AA8-B373-ACCAFDAE0994}"/>
            </a:ext>
          </a:extLst>
        </xdr:cNvPr>
        <xdr:cNvCxnSpPr/>
      </xdr:nvCxnSpPr>
      <xdr:spPr>
        <a:xfrm flipV="1">
          <a:off x="20434300" y="17993868"/>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29972</xdr:rowOff>
    </xdr:from>
    <xdr:to>
      <xdr:col>102</xdr:col>
      <xdr:colOff>165100</xdr:colOff>
      <xdr:row>106</xdr:row>
      <xdr:rowOff>131572</xdr:rowOff>
    </xdr:to>
    <xdr:sp macro="" textlink="">
      <xdr:nvSpPr>
        <xdr:cNvPr id="842" name="楕円 841">
          <a:extLst>
            <a:ext uri="{FF2B5EF4-FFF2-40B4-BE49-F238E27FC236}">
              <a16:creationId xmlns:a16="http://schemas.microsoft.com/office/drawing/2014/main" id="{0CFB51E5-9C39-4A62-B745-BEC8C2A17F91}"/>
            </a:ext>
          </a:extLst>
        </xdr:cNvPr>
        <xdr:cNvSpPr/>
      </xdr:nvSpPr>
      <xdr:spPr>
        <a:xfrm>
          <a:off x="19494500" y="1820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763</xdr:rowOff>
    </xdr:from>
    <xdr:to>
      <xdr:col>107</xdr:col>
      <xdr:colOff>50800</xdr:colOff>
      <xdr:row>106</xdr:row>
      <xdr:rowOff>80772</xdr:rowOff>
    </xdr:to>
    <xdr:cxnSp macro="">
      <xdr:nvCxnSpPr>
        <xdr:cNvPr id="843" name="直線コネクタ 842">
          <a:extLst>
            <a:ext uri="{FF2B5EF4-FFF2-40B4-BE49-F238E27FC236}">
              <a16:creationId xmlns:a16="http://schemas.microsoft.com/office/drawing/2014/main" id="{83E48C6F-D92C-426C-AE6B-C97FA4BB5AD8}"/>
            </a:ext>
          </a:extLst>
        </xdr:cNvPr>
        <xdr:cNvCxnSpPr/>
      </xdr:nvCxnSpPr>
      <xdr:spPr>
        <a:xfrm flipV="1">
          <a:off x="19545300" y="18003013"/>
          <a:ext cx="889000" cy="251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61976</xdr:rowOff>
    </xdr:from>
    <xdr:to>
      <xdr:col>98</xdr:col>
      <xdr:colOff>38100</xdr:colOff>
      <xdr:row>106</xdr:row>
      <xdr:rowOff>163576</xdr:rowOff>
    </xdr:to>
    <xdr:sp macro="" textlink="">
      <xdr:nvSpPr>
        <xdr:cNvPr id="844" name="楕円 843">
          <a:extLst>
            <a:ext uri="{FF2B5EF4-FFF2-40B4-BE49-F238E27FC236}">
              <a16:creationId xmlns:a16="http://schemas.microsoft.com/office/drawing/2014/main" id="{6B201348-8855-4F25-9255-2C00124F18DE}"/>
            </a:ext>
          </a:extLst>
        </xdr:cNvPr>
        <xdr:cNvSpPr/>
      </xdr:nvSpPr>
      <xdr:spPr>
        <a:xfrm>
          <a:off x="18605500" y="1823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80772</xdr:rowOff>
    </xdr:from>
    <xdr:to>
      <xdr:col>102</xdr:col>
      <xdr:colOff>114300</xdr:colOff>
      <xdr:row>106</xdr:row>
      <xdr:rowOff>112776</xdr:rowOff>
    </xdr:to>
    <xdr:cxnSp macro="">
      <xdr:nvCxnSpPr>
        <xdr:cNvPr id="845" name="直線コネクタ 844">
          <a:extLst>
            <a:ext uri="{FF2B5EF4-FFF2-40B4-BE49-F238E27FC236}">
              <a16:creationId xmlns:a16="http://schemas.microsoft.com/office/drawing/2014/main" id="{75101563-3B80-44D0-B76B-A8F16291DB96}"/>
            </a:ext>
          </a:extLst>
        </xdr:cNvPr>
        <xdr:cNvCxnSpPr/>
      </xdr:nvCxnSpPr>
      <xdr:spPr>
        <a:xfrm flipV="1">
          <a:off x="18656300" y="1825447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152416</xdr:rowOff>
    </xdr:from>
    <xdr:ext cx="469744" cy="259045"/>
    <xdr:sp macro="" textlink="">
      <xdr:nvSpPr>
        <xdr:cNvPr id="846" name="n_1aveValue【庁舎】&#10;一人当たり面積">
          <a:extLst>
            <a:ext uri="{FF2B5EF4-FFF2-40B4-BE49-F238E27FC236}">
              <a16:creationId xmlns:a16="http://schemas.microsoft.com/office/drawing/2014/main" id="{73DEF582-44B0-4DC7-8845-AC6FBFCC6751}"/>
            </a:ext>
          </a:extLst>
        </xdr:cNvPr>
        <xdr:cNvSpPr txBox="1"/>
      </xdr:nvSpPr>
      <xdr:spPr>
        <a:xfrm>
          <a:off x="21075727"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31259</xdr:rowOff>
    </xdr:from>
    <xdr:ext cx="469744" cy="259045"/>
    <xdr:sp macro="" textlink="">
      <xdr:nvSpPr>
        <xdr:cNvPr id="847" name="n_2aveValue【庁舎】&#10;一人当たり面積">
          <a:extLst>
            <a:ext uri="{FF2B5EF4-FFF2-40B4-BE49-F238E27FC236}">
              <a16:creationId xmlns:a16="http://schemas.microsoft.com/office/drawing/2014/main" id="{BA2EE7F2-894D-436C-8687-9FD6FF426FCA}"/>
            </a:ext>
          </a:extLst>
        </xdr:cNvPr>
        <xdr:cNvSpPr txBox="1"/>
      </xdr:nvSpPr>
      <xdr:spPr>
        <a:xfrm>
          <a:off x="20199427" y="1820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56659</xdr:rowOff>
    </xdr:from>
    <xdr:ext cx="469744" cy="259045"/>
    <xdr:sp macro="" textlink="">
      <xdr:nvSpPr>
        <xdr:cNvPr id="848" name="n_3aveValue【庁舎】&#10;一人当たり面積">
          <a:extLst>
            <a:ext uri="{FF2B5EF4-FFF2-40B4-BE49-F238E27FC236}">
              <a16:creationId xmlns:a16="http://schemas.microsoft.com/office/drawing/2014/main" id="{712E94AD-8C83-41D3-90C6-AA0F2B2773F5}"/>
            </a:ext>
          </a:extLst>
        </xdr:cNvPr>
        <xdr:cNvSpPr txBox="1"/>
      </xdr:nvSpPr>
      <xdr:spPr>
        <a:xfrm>
          <a:off x="19310427" y="1788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74947</xdr:rowOff>
    </xdr:from>
    <xdr:ext cx="469744" cy="259045"/>
    <xdr:sp macro="" textlink="">
      <xdr:nvSpPr>
        <xdr:cNvPr id="849" name="n_4aveValue【庁舎】&#10;一人当たり面積">
          <a:extLst>
            <a:ext uri="{FF2B5EF4-FFF2-40B4-BE49-F238E27FC236}">
              <a16:creationId xmlns:a16="http://schemas.microsoft.com/office/drawing/2014/main" id="{3A52ED39-BAA4-477C-BCEF-26A12BC7681E}"/>
            </a:ext>
          </a:extLst>
        </xdr:cNvPr>
        <xdr:cNvSpPr txBox="1"/>
      </xdr:nvSpPr>
      <xdr:spPr>
        <a:xfrm>
          <a:off x="18421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58945</xdr:rowOff>
    </xdr:from>
    <xdr:ext cx="469744" cy="259045"/>
    <xdr:sp macro="" textlink="">
      <xdr:nvSpPr>
        <xdr:cNvPr id="850" name="n_1mainValue【庁舎】&#10;一人当たり面積">
          <a:extLst>
            <a:ext uri="{FF2B5EF4-FFF2-40B4-BE49-F238E27FC236}">
              <a16:creationId xmlns:a16="http://schemas.microsoft.com/office/drawing/2014/main" id="{C441DE7E-3338-4911-BF38-C705559ED2BD}"/>
            </a:ext>
          </a:extLst>
        </xdr:cNvPr>
        <xdr:cNvSpPr txBox="1"/>
      </xdr:nvSpPr>
      <xdr:spPr>
        <a:xfrm>
          <a:off x="21075727" y="1771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68090</xdr:rowOff>
    </xdr:from>
    <xdr:ext cx="469744" cy="259045"/>
    <xdr:sp macro="" textlink="">
      <xdr:nvSpPr>
        <xdr:cNvPr id="851" name="n_2mainValue【庁舎】&#10;一人当たり面積">
          <a:extLst>
            <a:ext uri="{FF2B5EF4-FFF2-40B4-BE49-F238E27FC236}">
              <a16:creationId xmlns:a16="http://schemas.microsoft.com/office/drawing/2014/main" id="{5FF7F383-28A1-46DD-96C1-6031980D948A}"/>
            </a:ext>
          </a:extLst>
        </xdr:cNvPr>
        <xdr:cNvSpPr txBox="1"/>
      </xdr:nvSpPr>
      <xdr:spPr>
        <a:xfrm>
          <a:off x="20199427" y="17727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122699</xdr:rowOff>
    </xdr:from>
    <xdr:ext cx="469744" cy="259045"/>
    <xdr:sp macro="" textlink="">
      <xdr:nvSpPr>
        <xdr:cNvPr id="852" name="n_3mainValue【庁舎】&#10;一人当たり面積">
          <a:extLst>
            <a:ext uri="{FF2B5EF4-FFF2-40B4-BE49-F238E27FC236}">
              <a16:creationId xmlns:a16="http://schemas.microsoft.com/office/drawing/2014/main" id="{ED84CFEB-F597-4AE4-9924-A764AC1C2B41}"/>
            </a:ext>
          </a:extLst>
        </xdr:cNvPr>
        <xdr:cNvSpPr txBox="1"/>
      </xdr:nvSpPr>
      <xdr:spPr>
        <a:xfrm>
          <a:off x="19310427" y="1829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154703</xdr:rowOff>
    </xdr:from>
    <xdr:ext cx="469744" cy="259045"/>
    <xdr:sp macro="" textlink="">
      <xdr:nvSpPr>
        <xdr:cNvPr id="853" name="n_4mainValue【庁舎】&#10;一人当たり面積">
          <a:extLst>
            <a:ext uri="{FF2B5EF4-FFF2-40B4-BE49-F238E27FC236}">
              <a16:creationId xmlns:a16="http://schemas.microsoft.com/office/drawing/2014/main" id="{F6E71B7F-62EE-433D-B7F1-FE557BBDFFA6}"/>
            </a:ext>
          </a:extLst>
        </xdr:cNvPr>
        <xdr:cNvSpPr txBox="1"/>
      </xdr:nvSpPr>
      <xdr:spPr>
        <a:xfrm>
          <a:off x="18421427" y="1832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4" name="正方形/長方形 853">
          <a:extLst>
            <a:ext uri="{FF2B5EF4-FFF2-40B4-BE49-F238E27FC236}">
              <a16:creationId xmlns:a16="http://schemas.microsoft.com/office/drawing/2014/main" id="{9FCA3B62-15AB-440A-B86B-53E3F495BA29}"/>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5" name="正方形/長方形 854">
          <a:extLst>
            <a:ext uri="{FF2B5EF4-FFF2-40B4-BE49-F238E27FC236}">
              <a16:creationId xmlns:a16="http://schemas.microsoft.com/office/drawing/2014/main" id="{BE38AFD6-60A0-4B3D-B396-7AB7637C26B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6" name="テキスト ボックス 855">
          <a:extLst>
            <a:ext uri="{FF2B5EF4-FFF2-40B4-BE49-F238E27FC236}">
              <a16:creationId xmlns:a16="http://schemas.microsoft.com/office/drawing/2014/main" id="{C518E8E8-3C40-4684-80F3-5F04FE41D74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庁舎」については、令和元年度に完成した新庁舎が大部分を占めることから、有形固定資産減価償却率が増加している。また、総合支所の新庁舎の整備が進んでおり、今後は、有形固定資産減価償却率の減少が見込まれる。</a:t>
          </a:r>
        </a:p>
        <a:p>
          <a:r>
            <a:rPr kumimoji="1" lang="ja-JP" altLang="en-US" sz="1300">
              <a:latin typeface="ＭＳ Ｐゴシック" panose="020B0600070205080204" pitchFamily="50" charset="-128"/>
              <a:ea typeface="ＭＳ Ｐゴシック" panose="020B0600070205080204" pitchFamily="50" charset="-128"/>
            </a:rPr>
            <a:t>「消防施設」については、施設の廃止があったため、一人当たりの面積が減少している。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844;&#20250;&#35336;&#20998;&#12304;&#36001;&#25919;&#29366;&#27841;&#36039;&#26009;&#38598;&#12305;_352152_&#21608;&#21335;&#24066;_2022(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H30</v>
          </cell>
          <cell r="BX50" t="str">
            <v>R01</v>
          </cell>
          <cell r="CF50" t="str">
            <v>R02</v>
          </cell>
          <cell r="CN50" t="str">
            <v>R03</v>
          </cell>
          <cell r="CV50" t="str">
            <v>R04</v>
          </cell>
        </row>
        <row r="51">
          <cell r="AN51" t="str">
            <v>当該団体値</v>
          </cell>
          <cell r="BP51">
            <v>90.3</v>
          </cell>
          <cell r="BX51">
            <v>91</v>
          </cell>
          <cell r="CF51">
            <v>87.9</v>
          </cell>
          <cell r="CN51">
            <v>66</v>
          </cell>
          <cell r="CV51">
            <v>66.3</v>
          </cell>
        </row>
        <row r="53">
          <cell r="BP53">
            <v>62.5</v>
          </cell>
          <cell r="BX53">
            <v>61.6</v>
          </cell>
          <cell r="CF53">
            <v>62.6</v>
          </cell>
          <cell r="CN53">
            <v>64</v>
          </cell>
          <cell r="CV53">
            <v>64.099999999999994</v>
          </cell>
        </row>
        <row r="55">
          <cell r="AN55" t="str">
            <v>類似団体内平均値</v>
          </cell>
          <cell r="BP55">
            <v>2.7</v>
          </cell>
          <cell r="BX55">
            <v>0.5</v>
          </cell>
          <cell r="CF55">
            <v>5.9</v>
          </cell>
          <cell r="CN55">
            <v>4.0999999999999996</v>
          </cell>
          <cell r="CV55">
            <v>0</v>
          </cell>
        </row>
        <row r="57">
          <cell r="BP57">
            <v>60.2</v>
          </cell>
          <cell r="BX57">
            <v>60.4</v>
          </cell>
          <cell r="CF57">
            <v>61.9</v>
          </cell>
          <cell r="CN57">
            <v>63</v>
          </cell>
          <cell r="CV57">
            <v>64.2</v>
          </cell>
        </row>
        <row r="72">
          <cell r="BP72" t="str">
            <v>H30</v>
          </cell>
          <cell r="BX72" t="str">
            <v>R01</v>
          </cell>
          <cell r="CF72" t="str">
            <v>R02</v>
          </cell>
          <cell r="CN72" t="str">
            <v>R03</v>
          </cell>
          <cell r="CV72" t="str">
            <v>R04</v>
          </cell>
        </row>
        <row r="73">
          <cell r="AN73" t="str">
            <v>当該団体値</v>
          </cell>
          <cell r="BP73">
            <v>90.3</v>
          </cell>
          <cell r="BX73">
            <v>91</v>
          </cell>
          <cell r="CF73">
            <v>87.9</v>
          </cell>
          <cell r="CN73">
            <v>66</v>
          </cell>
          <cell r="CV73">
            <v>66.3</v>
          </cell>
        </row>
        <row r="75">
          <cell r="BP75">
            <v>8.1</v>
          </cell>
          <cell r="BX75">
            <v>8.6</v>
          </cell>
          <cell r="CF75">
            <v>8.9</v>
          </cell>
          <cell r="CN75">
            <v>9</v>
          </cell>
          <cell r="CV75">
            <v>9</v>
          </cell>
        </row>
        <row r="77">
          <cell r="AN77" t="str">
            <v>類似団体内平均値</v>
          </cell>
          <cell r="BP77">
            <v>2.7</v>
          </cell>
          <cell r="BX77">
            <v>0.5</v>
          </cell>
          <cell r="CF77">
            <v>5.9</v>
          </cell>
          <cell r="CN77">
            <v>4.0999999999999996</v>
          </cell>
          <cell r="CV77">
            <v>0</v>
          </cell>
        </row>
        <row r="79">
          <cell r="BP79">
            <v>5</v>
          </cell>
          <cell r="BX79">
            <v>5.0999999999999996</v>
          </cell>
          <cell r="CF79">
            <v>5.2</v>
          </cell>
          <cell r="CN79">
            <v>5.0999999999999996</v>
          </cell>
          <cell r="CV79">
            <v>5.2</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O56"/>
  <sheetViews>
    <sheetView showGridLines="0" zoomScale="110" zoomScaleNormal="110"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366" t="s">
        <v>82</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75" thickBot="1" x14ac:dyDescent="0.2">
      <c r="B2" s="176" t="s">
        <v>83</v>
      </c>
      <c r="C2" s="176"/>
      <c r="D2" s="177"/>
    </row>
    <row r="3" spans="1:119" ht="18.75" customHeight="1" thickBot="1" x14ac:dyDescent="0.2">
      <c r="A3" s="175"/>
      <c r="B3" s="367" t="s">
        <v>84</v>
      </c>
      <c r="C3" s="368"/>
      <c r="D3" s="368"/>
      <c r="E3" s="369"/>
      <c r="F3" s="369"/>
      <c r="G3" s="369"/>
      <c r="H3" s="369"/>
      <c r="I3" s="369"/>
      <c r="J3" s="369"/>
      <c r="K3" s="369"/>
      <c r="L3" s="369" t="s">
        <v>85</v>
      </c>
      <c r="M3" s="369"/>
      <c r="N3" s="369"/>
      <c r="O3" s="369"/>
      <c r="P3" s="369"/>
      <c r="Q3" s="369"/>
      <c r="R3" s="376"/>
      <c r="S3" s="376"/>
      <c r="T3" s="376"/>
      <c r="U3" s="376"/>
      <c r="V3" s="377"/>
      <c r="W3" s="351" t="s">
        <v>86</v>
      </c>
      <c r="X3" s="352"/>
      <c r="Y3" s="352"/>
      <c r="Z3" s="352"/>
      <c r="AA3" s="352"/>
      <c r="AB3" s="368"/>
      <c r="AC3" s="376" t="s">
        <v>87</v>
      </c>
      <c r="AD3" s="352"/>
      <c r="AE3" s="352"/>
      <c r="AF3" s="352"/>
      <c r="AG3" s="352"/>
      <c r="AH3" s="352"/>
      <c r="AI3" s="352"/>
      <c r="AJ3" s="352"/>
      <c r="AK3" s="352"/>
      <c r="AL3" s="353"/>
      <c r="AM3" s="351" t="s">
        <v>88</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89</v>
      </c>
      <c r="BO3" s="352"/>
      <c r="BP3" s="352"/>
      <c r="BQ3" s="352"/>
      <c r="BR3" s="352"/>
      <c r="BS3" s="352"/>
      <c r="BT3" s="352"/>
      <c r="BU3" s="353"/>
      <c r="BV3" s="351" t="s">
        <v>90</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91</v>
      </c>
      <c r="CU3" s="352"/>
      <c r="CV3" s="352"/>
      <c r="CW3" s="352"/>
      <c r="CX3" s="352"/>
      <c r="CY3" s="352"/>
      <c r="CZ3" s="352"/>
      <c r="DA3" s="353"/>
      <c r="DB3" s="351" t="s">
        <v>92</v>
      </c>
      <c r="DC3" s="352"/>
      <c r="DD3" s="352"/>
      <c r="DE3" s="352"/>
      <c r="DF3" s="352"/>
      <c r="DG3" s="352"/>
      <c r="DH3" s="352"/>
      <c r="DI3" s="353"/>
    </row>
    <row r="4" spans="1:119" ht="18.75" customHeight="1" x14ac:dyDescent="0.15">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93</v>
      </c>
      <c r="AZ4" s="355"/>
      <c r="BA4" s="355"/>
      <c r="BB4" s="355"/>
      <c r="BC4" s="355"/>
      <c r="BD4" s="355"/>
      <c r="BE4" s="355"/>
      <c r="BF4" s="355"/>
      <c r="BG4" s="355"/>
      <c r="BH4" s="355"/>
      <c r="BI4" s="355"/>
      <c r="BJ4" s="355"/>
      <c r="BK4" s="355"/>
      <c r="BL4" s="355"/>
      <c r="BM4" s="356"/>
      <c r="BN4" s="357">
        <v>78461344</v>
      </c>
      <c r="BO4" s="358"/>
      <c r="BP4" s="358"/>
      <c r="BQ4" s="358"/>
      <c r="BR4" s="358"/>
      <c r="BS4" s="358"/>
      <c r="BT4" s="358"/>
      <c r="BU4" s="359"/>
      <c r="BV4" s="357">
        <v>77407144</v>
      </c>
      <c r="BW4" s="358"/>
      <c r="BX4" s="358"/>
      <c r="BY4" s="358"/>
      <c r="BZ4" s="358"/>
      <c r="CA4" s="358"/>
      <c r="CB4" s="358"/>
      <c r="CC4" s="359"/>
      <c r="CD4" s="360" t="s">
        <v>94</v>
      </c>
      <c r="CE4" s="361"/>
      <c r="CF4" s="361"/>
      <c r="CG4" s="361"/>
      <c r="CH4" s="361"/>
      <c r="CI4" s="361"/>
      <c r="CJ4" s="361"/>
      <c r="CK4" s="361"/>
      <c r="CL4" s="361"/>
      <c r="CM4" s="361"/>
      <c r="CN4" s="361"/>
      <c r="CO4" s="361"/>
      <c r="CP4" s="361"/>
      <c r="CQ4" s="361"/>
      <c r="CR4" s="361"/>
      <c r="CS4" s="362"/>
      <c r="CT4" s="363">
        <v>9.1999999999999993</v>
      </c>
      <c r="CU4" s="364"/>
      <c r="CV4" s="364"/>
      <c r="CW4" s="364"/>
      <c r="CX4" s="364"/>
      <c r="CY4" s="364"/>
      <c r="CZ4" s="364"/>
      <c r="DA4" s="365"/>
      <c r="DB4" s="363">
        <v>10.3</v>
      </c>
      <c r="DC4" s="364"/>
      <c r="DD4" s="364"/>
      <c r="DE4" s="364"/>
      <c r="DF4" s="364"/>
      <c r="DG4" s="364"/>
      <c r="DH4" s="364"/>
      <c r="DI4" s="365"/>
    </row>
    <row r="5" spans="1:119" ht="18.75" customHeight="1" x14ac:dyDescent="0.15">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95</v>
      </c>
      <c r="AN5" s="424"/>
      <c r="AO5" s="424"/>
      <c r="AP5" s="424"/>
      <c r="AQ5" s="424"/>
      <c r="AR5" s="424"/>
      <c r="AS5" s="424"/>
      <c r="AT5" s="425"/>
      <c r="AU5" s="426" t="s">
        <v>96</v>
      </c>
      <c r="AV5" s="427"/>
      <c r="AW5" s="427"/>
      <c r="AX5" s="427"/>
      <c r="AY5" s="428" t="s">
        <v>97</v>
      </c>
      <c r="AZ5" s="429"/>
      <c r="BA5" s="429"/>
      <c r="BB5" s="429"/>
      <c r="BC5" s="429"/>
      <c r="BD5" s="429"/>
      <c r="BE5" s="429"/>
      <c r="BF5" s="429"/>
      <c r="BG5" s="429"/>
      <c r="BH5" s="429"/>
      <c r="BI5" s="429"/>
      <c r="BJ5" s="429"/>
      <c r="BK5" s="429"/>
      <c r="BL5" s="429"/>
      <c r="BM5" s="430"/>
      <c r="BN5" s="394">
        <v>74670369</v>
      </c>
      <c r="BO5" s="395"/>
      <c r="BP5" s="395"/>
      <c r="BQ5" s="395"/>
      <c r="BR5" s="395"/>
      <c r="BS5" s="395"/>
      <c r="BT5" s="395"/>
      <c r="BU5" s="396"/>
      <c r="BV5" s="394">
        <v>73341819</v>
      </c>
      <c r="BW5" s="395"/>
      <c r="BX5" s="395"/>
      <c r="BY5" s="395"/>
      <c r="BZ5" s="395"/>
      <c r="CA5" s="395"/>
      <c r="CB5" s="395"/>
      <c r="CC5" s="396"/>
      <c r="CD5" s="397" t="s">
        <v>98</v>
      </c>
      <c r="CE5" s="398"/>
      <c r="CF5" s="398"/>
      <c r="CG5" s="398"/>
      <c r="CH5" s="398"/>
      <c r="CI5" s="398"/>
      <c r="CJ5" s="398"/>
      <c r="CK5" s="398"/>
      <c r="CL5" s="398"/>
      <c r="CM5" s="398"/>
      <c r="CN5" s="398"/>
      <c r="CO5" s="398"/>
      <c r="CP5" s="398"/>
      <c r="CQ5" s="398"/>
      <c r="CR5" s="398"/>
      <c r="CS5" s="399"/>
      <c r="CT5" s="391">
        <v>92.3</v>
      </c>
      <c r="CU5" s="392"/>
      <c r="CV5" s="392"/>
      <c r="CW5" s="392"/>
      <c r="CX5" s="392"/>
      <c r="CY5" s="392"/>
      <c r="CZ5" s="392"/>
      <c r="DA5" s="393"/>
      <c r="DB5" s="391">
        <v>86.7</v>
      </c>
      <c r="DC5" s="392"/>
      <c r="DD5" s="392"/>
      <c r="DE5" s="392"/>
      <c r="DF5" s="392"/>
      <c r="DG5" s="392"/>
      <c r="DH5" s="392"/>
      <c r="DI5" s="393"/>
    </row>
    <row r="6" spans="1:119" ht="18.75" customHeight="1" x14ac:dyDescent="0.15">
      <c r="A6" s="175"/>
      <c r="B6" s="400" t="s">
        <v>99</v>
      </c>
      <c r="C6" s="401"/>
      <c r="D6" s="401"/>
      <c r="E6" s="402"/>
      <c r="F6" s="402"/>
      <c r="G6" s="402"/>
      <c r="H6" s="402"/>
      <c r="I6" s="402"/>
      <c r="J6" s="402"/>
      <c r="K6" s="402"/>
      <c r="L6" s="402" t="s">
        <v>100</v>
      </c>
      <c r="M6" s="402"/>
      <c r="N6" s="402"/>
      <c r="O6" s="402"/>
      <c r="P6" s="402"/>
      <c r="Q6" s="402"/>
      <c r="R6" s="406"/>
      <c r="S6" s="406"/>
      <c r="T6" s="406"/>
      <c r="U6" s="406"/>
      <c r="V6" s="407"/>
      <c r="W6" s="410" t="s">
        <v>101</v>
      </c>
      <c r="X6" s="411"/>
      <c r="Y6" s="411"/>
      <c r="Z6" s="411"/>
      <c r="AA6" s="411"/>
      <c r="AB6" s="401"/>
      <c r="AC6" s="414" t="s">
        <v>102</v>
      </c>
      <c r="AD6" s="415"/>
      <c r="AE6" s="415"/>
      <c r="AF6" s="415"/>
      <c r="AG6" s="415"/>
      <c r="AH6" s="415"/>
      <c r="AI6" s="415"/>
      <c r="AJ6" s="415"/>
      <c r="AK6" s="415"/>
      <c r="AL6" s="416"/>
      <c r="AM6" s="423" t="s">
        <v>103</v>
      </c>
      <c r="AN6" s="424"/>
      <c r="AO6" s="424"/>
      <c r="AP6" s="424"/>
      <c r="AQ6" s="424"/>
      <c r="AR6" s="424"/>
      <c r="AS6" s="424"/>
      <c r="AT6" s="425"/>
      <c r="AU6" s="426" t="s">
        <v>96</v>
      </c>
      <c r="AV6" s="427"/>
      <c r="AW6" s="427"/>
      <c r="AX6" s="427"/>
      <c r="AY6" s="428" t="s">
        <v>104</v>
      </c>
      <c r="AZ6" s="429"/>
      <c r="BA6" s="429"/>
      <c r="BB6" s="429"/>
      <c r="BC6" s="429"/>
      <c r="BD6" s="429"/>
      <c r="BE6" s="429"/>
      <c r="BF6" s="429"/>
      <c r="BG6" s="429"/>
      <c r="BH6" s="429"/>
      <c r="BI6" s="429"/>
      <c r="BJ6" s="429"/>
      <c r="BK6" s="429"/>
      <c r="BL6" s="429"/>
      <c r="BM6" s="430"/>
      <c r="BN6" s="394">
        <v>3790975</v>
      </c>
      <c r="BO6" s="395"/>
      <c r="BP6" s="395"/>
      <c r="BQ6" s="395"/>
      <c r="BR6" s="395"/>
      <c r="BS6" s="395"/>
      <c r="BT6" s="395"/>
      <c r="BU6" s="396"/>
      <c r="BV6" s="394">
        <v>4065325</v>
      </c>
      <c r="BW6" s="395"/>
      <c r="BX6" s="395"/>
      <c r="BY6" s="395"/>
      <c r="BZ6" s="395"/>
      <c r="CA6" s="395"/>
      <c r="CB6" s="395"/>
      <c r="CC6" s="396"/>
      <c r="CD6" s="397" t="s">
        <v>105</v>
      </c>
      <c r="CE6" s="398"/>
      <c r="CF6" s="398"/>
      <c r="CG6" s="398"/>
      <c r="CH6" s="398"/>
      <c r="CI6" s="398"/>
      <c r="CJ6" s="398"/>
      <c r="CK6" s="398"/>
      <c r="CL6" s="398"/>
      <c r="CM6" s="398"/>
      <c r="CN6" s="398"/>
      <c r="CO6" s="398"/>
      <c r="CP6" s="398"/>
      <c r="CQ6" s="398"/>
      <c r="CR6" s="398"/>
      <c r="CS6" s="399"/>
      <c r="CT6" s="431">
        <v>94.3</v>
      </c>
      <c r="CU6" s="432"/>
      <c r="CV6" s="432"/>
      <c r="CW6" s="432"/>
      <c r="CX6" s="432"/>
      <c r="CY6" s="432"/>
      <c r="CZ6" s="432"/>
      <c r="DA6" s="433"/>
      <c r="DB6" s="431">
        <v>92.1</v>
      </c>
      <c r="DC6" s="432"/>
      <c r="DD6" s="432"/>
      <c r="DE6" s="432"/>
      <c r="DF6" s="432"/>
      <c r="DG6" s="432"/>
      <c r="DH6" s="432"/>
      <c r="DI6" s="433"/>
    </row>
    <row r="7" spans="1:119" ht="18.75" customHeight="1" x14ac:dyDescent="0.15">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106</v>
      </c>
      <c r="AN7" s="424"/>
      <c r="AO7" s="424"/>
      <c r="AP7" s="424"/>
      <c r="AQ7" s="424"/>
      <c r="AR7" s="424"/>
      <c r="AS7" s="424"/>
      <c r="AT7" s="425"/>
      <c r="AU7" s="426" t="s">
        <v>107</v>
      </c>
      <c r="AV7" s="427"/>
      <c r="AW7" s="427"/>
      <c r="AX7" s="427"/>
      <c r="AY7" s="428" t="s">
        <v>108</v>
      </c>
      <c r="AZ7" s="429"/>
      <c r="BA7" s="429"/>
      <c r="BB7" s="429"/>
      <c r="BC7" s="429"/>
      <c r="BD7" s="429"/>
      <c r="BE7" s="429"/>
      <c r="BF7" s="429"/>
      <c r="BG7" s="429"/>
      <c r="BH7" s="429"/>
      <c r="BI7" s="429"/>
      <c r="BJ7" s="429"/>
      <c r="BK7" s="429"/>
      <c r="BL7" s="429"/>
      <c r="BM7" s="430"/>
      <c r="BN7" s="394">
        <v>381867</v>
      </c>
      <c r="BO7" s="395"/>
      <c r="BP7" s="395"/>
      <c r="BQ7" s="395"/>
      <c r="BR7" s="395"/>
      <c r="BS7" s="395"/>
      <c r="BT7" s="395"/>
      <c r="BU7" s="396"/>
      <c r="BV7" s="394">
        <v>139855</v>
      </c>
      <c r="BW7" s="395"/>
      <c r="BX7" s="395"/>
      <c r="BY7" s="395"/>
      <c r="BZ7" s="395"/>
      <c r="CA7" s="395"/>
      <c r="CB7" s="395"/>
      <c r="CC7" s="396"/>
      <c r="CD7" s="397" t="s">
        <v>109</v>
      </c>
      <c r="CE7" s="398"/>
      <c r="CF7" s="398"/>
      <c r="CG7" s="398"/>
      <c r="CH7" s="398"/>
      <c r="CI7" s="398"/>
      <c r="CJ7" s="398"/>
      <c r="CK7" s="398"/>
      <c r="CL7" s="398"/>
      <c r="CM7" s="398"/>
      <c r="CN7" s="398"/>
      <c r="CO7" s="398"/>
      <c r="CP7" s="398"/>
      <c r="CQ7" s="398"/>
      <c r="CR7" s="398"/>
      <c r="CS7" s="399"/>
      <c r="CT7" s="394">
        <v>37201203</v>
      </c>
      <c r="CU7" s="395"/>
      <c r="CV7" s="395"/>
      <c r="CW7" s="395"/>
      <c r="CX7" s="395"/>
      <c r="CY7" s="395"/>
      <c r="CZ7" s="395"/>
      <c r="DA7" s="396"/>
      <c r="DB7" s="394">
        <v>38096116</v>
      </c>
      <c r="DC7" s="395"/>
      <c r="DD7" s="395"/>
      <c r="DE7" s="395"/>
      <c r="DF7" s="395"/>
      <c r="DG7" s="395"/>
      <c r="DH7" s="395"/>
      <c r="DI7" s="396"/>
    </row>
    <row r="8" spans="1:119" ht="18.75" customHeight="1" thickBot="1" x14ac:dyDescent="0.2">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110</v>
      </c>
      <c r="AN8" s="424"/>
      <c r="AO8" s="424"/>
      <c r="AP8" s="424"/>
      <c r="AQ8" s="424"/>
      <c r="AR8" s="424"/>
      <c r="AS8" s="424"/>
      <c r="AT8" s="425"/>
      <c r="AU8" s="426" t="s">
        <v>111</v>
      </c>
      <c r="AV8" s="427"/>
      <c r="AW8" s="427"/>
      <c r="AX8" s="427"/>
      <c r="AY8" s="428" t="s">
        <v>112</v>
      </c>
      <c r="AZ8" s="429"/>
      <c r="BA8" s="429"/>
      <c r="BB8" s="429"/>
      <c r="BC8" s="429"/>
      <c r="BD8" s="429"/>
      <c r="BE8" s="429"/>
      <c r="BF8" s="429"/>
      <c r="BG8" s="429"/>
      <c r="BH8" s="429"/>
      <c r="BI8" s="429"/>
      <c r="BJ8" s="429"/>
      <c r="BK8" s="429"/>
      <c r="BL8" s="429"/>
      <c r="BM8" s="430"/>
      <c r="BN8" s="394">
        <v>3409108</v>
      </c>
      <c r="BO8" s="395"/>
      <c r="BP8" s="395"/>
      <c r="BQ8" s="395"/>
      <c r="BR8" s="395"/>
      <c r="BS8" s="395"/>
      <c r="BT8" s="395"/>
      <c r="BU8" s="396"/>
      <c r="BV8" s="394">
        <v>3925470</v>
      </c>
      <c r="BW8" s="395"/>
      <c r="BX8" s="395"/>
      <c r="BY8" s="395"/>
      <c r="BZ8" s="395"/>
      <c r="CA8" s="395"/>
      <c r="CB8" s="395"/>
      <c r="CC8" s="396"/>
      <c r="CD8" s="397" t="s">
        <v>113</v>
      </c>
      <c r="CE8" s="398"/>
      <c r="CF8" s="398"/>
      <c r="CG8" s="398"/>
      <c r="CH8" s="398"/>
      <c r="CI8" s="398"/>
      <c r="CJ8" s="398"/>
      <c r="CK8" s="398"/>
      <c r="CL8" s="398"/>
      <c r="CM8" s="398"/>
      <c r="CN8" s="398"/>
      <c r="CO8" s="398"/>
      <c r="CP8" s="398"/>
      <c r="CQ8" s="398"/>
      <c r="CR8" s="398"/>
      <c r="CS8" s="399"/>
      <c r="CT8" s="434">
        <v>0.76</v>
      </c>
      <c r="CU8" s="435"/>
      <c r="CV8" s="435"/>
      <c r="CW8" s="435"/>
      <c r="CX8" s="435"/>
      <c r="CY8" s="435"/>
      <c r="CZ8" s="435"/>
      <c r="DA8" s="436"/>
      <c r="DB8" s="434">
        <v>0.78</v>
      </c>
      <c r="DC8" s="435"/>
      <c r="DD8" s="435"/>
      <c r="DE8" s="435"/>
      <c r="DF8" s="435"/>
      <c r="DG8" s="435"/>
      <c r="DH8" s="435"/>
      <c r="DI8" s="436"/>
    </row>
    <row r="9" spans="1:119" ht="18.75" customHeight="1" thickBot="1" x14ac:dyDescent="0.2">
      <c r="A9" s="175"/>
      <c r="B9" s="388" t="s">
        <v>114</v>
      </c>
      <c r="C9" s="389"/>
      <c r="D9" s="389"/>
      <c r="E9" s="389"/>
      <c r="F9" s="389"/>
      <c r="G9" s="389"/>
      <c r="H9" s="389"/>
      <c r="I9" s="389"/>
      <c r="J9" s="389"/>
      <c r="K9" s="437"/>
      <c r="L9" s="438" t="s">
        <v>115</v>
      </c>
      <c r="M9" s="439"/>
      <c r="N9" s="439"/>
      <c r="O9" s="439"/>
      <c r="P9" s="439"/>
      <c r="Q9" s="440"/>
      <c r="R9" s="441">
        <v>137540</v>
      </c>
      <c r="S9" s="442"/>
      <c r="T9" s="442"/>
      <c r="U9" s="442"/>
      <c r="V9" s="443"/>
      <c r="W9" s="351" t="s">
        <v>116</v>
      </c>
      <c r="X9" s="352"/>
      <c r="Y9" s="352"/>
      <c r="Z9" s="352"/>
      <c r="AA9" s="352"/>
      <c r="AB9" s="352"/>
      <c r="AC9" s="352"/>
      <c r="AD9" s="352"/>
      <c r="AE9" s="352"/>
      <c r="AF9" s="352"/>
      <c r="AG9" s="352"/>
      <c r="AH9" s="352"/>
      <c r="AI9" s="352"/>
      <c r="AJ9" s="352"/>
      <c r="AK9" s="352"/>
      <c r="AL9" s="353"/>
      <c r="AM9" s="423" t="s">
        <v>117</v>
      </c>
      <c r="AN9" s="424"/>
      <c r="AO9" s="424"/>
      <c r="AP9" s="424"/>
      <c r="AQ9" s="424"/>
      <c r="AR9" s="424"/>
      <c r="AS9" s="424"/>
      <c r="AT9" s="425"/>
      <c r="AU9" s="426" t="s">
        <v>111</v>
      </c>
      <c r="AV9" s="427"/>
      <c r="AW9" s="427"/>
      <c r="AX9" s="427"/>
      <c r="AY9" s="428" t="s">
        <v>118</v>
      </c>
      <c r="AZ9" s="429"/>
      <c r="BA9" s="429"/>
      <c r="BB9" s="429"/>
      <c r="BC9" s="429"/>
      <c r="BD9" s="429"/>
      <c r="BE9" s="429"/>
      <c r="BF9" s="429"/>
      <c r="BG9" s="429"/>
      <c r="BH9" s="429"/>
      <c r="BI9" s="429"/>
      <c r="BJ9" s="429"/>
      <c r="BK9" s="429"/>
      <c r="BL9" s="429"/>
      <c r="BM9" s="430"/>
      <c r="BN9" s="394">
        <v>-516362</v>
      </c>
      <c r="BO9" s="395"/>
      <c r="BP9" s="395"/>
      <c r="BQ9" s="395"/>
      <c r="BR9" s="395"/>
      <c r="BS9" s="395"/>
      <c r="BT9" s="395"/>
      <c r="BU9" s="396"/>
      <c r="BV9" s="394">
        <v>2128773</v>
      </c>
      <c r="BW9" s="395"/>
      <c r="BX9" s="395"/>
      <c r="BY9" s="395"/>
      <c r="BZ9" s="395"/>
      <c r="CA9" s="395"/>
      <c r="CB9" s="395"/>
      <c r="CC9" s="396"/>
      <c r="CD9" s="397" t="s">
        <v>119</v>
      </c>
      <c r="CE9" s="398"/>
      <c r="CF9" s="398"/>
      <c r="CG9" s="398"/>
      <c r="CH9" s="398"/>
      <c r="CI9" s="398"/>
      <c r="CJ9" s="398"/>
      <c r="CK9" s="398"/>
      <c r="CL9" s="398"/>
      <c r="CM9" s="398"/>
      <c r="CN9" s="398"/>
      <c r="CO9" s="398"/>
      <c r="CP9" s="398"/>
      <c r="CQ9" s="398"/>
      <c r="CR9" s="398"/>
      <c r="CS9" s="399"/>
      <c r="CT9" s="391">
        <v>14.5</v>
      </c>
      <c r="CU9" s="392"/>
      <c r="CV9" s="392"/>
      <c r="CW9" s="392"/>
      <c r="CX9" s="392"/>
      <c r="CY9" s="392"/>
      <c r="CZ9" s="392"/>
      <c r="DA9" s="393"/>
      <c r="DB9" s="391">
        <v>15.6</v>
      </c>
      <c r="DC9" s="392"/>
      <c r="DD9" s="392"/>
      <c r="DE9" s="392"/>
      <c r="DF9" s="392"/>
      <c r="DG9" s="392"/>
      <c r="DH9" s="392"/>
      <c r="DI9" s="393"/>
    </row>
    <row r="10" spans="1:119" ht="18.75" customHeight="1" thickBot="1" x14ac:dyDescent="0.2">
      <c r="A10" s="175"/>
      <c r="B10" s="388"/>
      <c r="C10" s="389"/>
      <c r="D10" s="389"/>
      <c r="E10" s="389"/>
      <c r="F10" s="389"/>
      <c r="G10" s="389"/>
      <c r="H10" s="389"/>
      <c r="I10" s="389"/>
      <c r="J10" s="389"/>
      <c r="K10" s="437"/>
      <c r="L10" s="444" t="s">
        <v>120</v>
      </c>
      <c r="M10" s="424"/>
      <c r="N10" s="424"/>
      <c r="O10" s="424"/>
      <c r="P10" s="424"/>
      <c r="Q10" s="425"/>
      <c r="R10" s="445">
        <v>144842</v>
      </c>
      <c r="S10" s="446"/>
      <c r="T10" s="446"/>
      <c r="U10" s="446"/>
      <c r="V10" s="447"/>
      <c r="W10" s="382"/>
      <c r="X10" s="383"/>
      <c r="Y10" s="383"/>
      <c r="Z10" s="383"/>
      <c r="AA10" s="383"/>
      <c r="AB10" s="383"/>
      <c r="AC10" s="383"/>
      <c r="AD10" s="383"/>
      <c r="AE10" s="383"/>
      <c r="AF10" s="383"/>
      <c r="AG10" s="383"/>
      <c r="AH10" s="383"/>
      <c r="AI10" s="383"/>
      <c r="AJ10" s="383"/>
      <c r="AK10" s="383"/>
      <c r="AL10" s="386"/>
      <c r="AM10" s="423" t="s">
        <v>121</v>
      </c>
      <c r="AN10" s="424"/>
      <c r="AO10" s="424"/>
      <c r="AP10" s="424"/>
      <c r="AQ10" s="424"/>
      <c r="AR10" s="424"/>
      <c r="AS10" s="424"/>
      <c r="AT10" s="425"/>
      <c r="AU10" s="426" t="s">
        <v>111</v>
      </c>
      <c r="AV10" s="427"/>
      <c r="AW10" s="427"/>
      <c r="AX10" s="427"/>
      <c r="AY10" s="428" t="s">
        <v>122</v>
      </c>
      <c r="AZ10" s="429"/>
      <c r="BA10" s="429"/>
      <c r="BB10" s="429"/>
      <c r="BC10" s="429"/>
      <c r="BD10" s="429"/>
      <c r="BE10" s="429"/>
      <c r="BF10" s="429"/>
      <c r="BG10" s="429"/>
      <c r="BH10" s="429"/>
      <c r="BI10" s="429"/>
      <c r="BJ10" s="429"/>
      <c r="BK10" s="429"/>
      <c r="BL10" s="429"/>
      <c r="BM10" s="430"/>
      <c r="BN10" s="394">
        <v>3376732</v>
      </c>
      <c r="BO10" s="395"/>
      <c r="BP10" s="395"/>
      <c r="BQ10" s="395"/>
      <c r="BR10" s="395"/>
      <c r="BS10" s="395"/>
      <c r="BT10" s="395"/>
      <c r="BU10" s="396"/>
      <c r="BV10" s="394">
        <v>3909493</v>
      </c>
      <c r="BW10" s="395"/>
      <c r="BX10" s="395"/>
      <c r="BY10" s="395"/>
      <c r="BZ10" s="395"/>
      <c r="CA10" s="395"/>
      <c r="CB10" s="395"/>
      <c r="CC10" s="396"/>
      <c r="CD10" s="178" t="s">
        <v>123</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
      <c r="A11" s="175"/>
      <c r="B11" s="388"/>
      <c r="C11" s="389"/>
      <c r="D11" s="389"/>
      <c r="E11" s="389"/>
      <c r="F11" s="389"/>
      <c r="G11" s="389"/>
      <c r="H11" s="389"/>
      <c r="I11" s="389"/>
      <c r="J11" s="389"/>
      <c r="K11" s="437"/>
      <c r="L11" s="448" t="s">
        <v>124</v>
      </c>
      <c r="M11" s="449"/>
      <c r="N11" s="449"/>
      <c r="O11" s="449"/>
      <c r="P11" s="449"/>
      <c r="Q11" s="450"/>
      <c r="R11" s="451" t="s">
        <v>125</v>
      </c>
      <c r="S11" s="452"/>
      <c r="T11" s="452"/>
      <c r="U11" s="452"/>
      <c r="V11" s="453"/>
      <c r="W11" s="382"/>
      <c r="X11" s="383"/>
      <c r="Y11" s="383"/>
      <c r="Z11" s="383"/>
      <c r="AA11" s="383"/>
      <c r="AB11" s="383"/>
      <c r="AC11" s="383"/>
      <c r="AD11" s="383"/>
      <c r="AE11" s="383"/>
      <c r="AF11" s="383"/>
      <c r="AG11" s="383"/>
      <c r="AH11" s="383"/>
      <c r="AI11" s="383"/>
      <c r="AJ11" s="383"/>
      <c r="AK11" s="383"/>
      <c r="AL11" s="386"/>
      <c r="AM11" s="423" t="s">
        <v>126</v>
      </c>
      <c r="AN11" s="424"/>
      <c r="AO11" s="424"/>
      <c r="AP11" s="424"/>
      <c r="AQ11" s="424"/>
      <c r="AR11" s="424"/>
      <c r="AS11" s="424"/>
      <c r="AT11" s="425"/>
      <c r="AU11" s="426" t="s">
        <v>127</v>
      </c>
      <c r="AV11" s="427"/>
      <c r="AW11" s="427"/>
      <c r="AX11" s="427"/>
      <c r="AY11" s="428" t="s">
        <v>128</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0</v>
      </c>
      <c r="BW11" s="395"/>
      <c r="BX11" s="395"/>
      <c r="BY11" s="395"/>
      <c r="BZ11" s="395"/>
      <c r="CA11" s="395"/>
      <c r="CB11" s="395"/>
      <c r="CC11" s="396"/>
      <c r="CD11" s="397" t="s">
        <v>129</v>
      </c>
      <c r="CE11" s="398"/>
      <c r="CF11" s="398"/>
      <c r="CG11" s="398"/>
      <c r="CH11" s="398"/>
      <c r="CI11" s="398"/>
      <c r="CJ11" s="398"/>
      <c r="CK11" s="398"/>
      <c r="CL11" s="398"/>
      <c r="CM11" s="398"/>
      <c r="CN11" s="398"/>
      <c r="CO11" s="398"/>
      <c r="CP11" s="398"/>
      <c r="CQ11" s="398"/>
      <c r="CR11" s="398"/>
      <c r="CS11" s="399"/>
      <c r="CT11" s="434" t="s">
        <v>130</v>
      </c>
      <c r="CU11" s="435"/>
      <c r="CV11" s="435"/>
      <c r="CW11" s="435"/>
      <c r="CX11" s="435"/>
      <c r="CY11" s="435"/>
      <c r="CZ11" s="435"/>
      <c r="DA11" s="436"/>
      <c r="DB11" s="434" t="s">
        <v>131</v>
      </c>
      <c r="DC11" s="435"/>
      <c r="DD11" s="435"/>
      <c r="DE11" s="435"/>
      <c r="DF11" s="435"/>
      <c r="DG11" s="435"/>
      <c r="DH11" s="435"/>
      <c r="DI11" s="436"/>
    </row>
    <row r="12" spans="1:119" ht="18.75" customHeight="1" x14ac:dyDescent="0.15">
      <c r="A12" s="175"/>
      <c r="B12" s="454" t="s">
        <v>132</v>
      </c>
      <c r="C12" s="455"/>
      <c r="D12" s="455"/>
      <c r="E12" s="455"/>
      <c r="F12" s="455"/>
      <c r="G12" s="455"/>
      <c r="H12" s="455"/>
      <c r="I12" s="455"/>
      <c r="J12" s="455"/>
      <c r="K12" s="456"/>
      <c r="L12" s="463" t="s">
        <v>133</v>
      </c>
      <c r="M12" s="464"/>
      <c r="N12" s="464"/>
      <c r="O12" s="464"/>
      <c r="P12" s="464"/>
      <c r="Q12" s="465"/>
      <c r="R12" s="466">
        <v>138104</v>
      </c>
      <c r="S12" s="467"/>
      <c r="T12" s="467"/>
      <c r="U12" s="467"/>
      <c r="V12" s="468"/>
      <c r="W12" s="469" t="s">
        <v>1</v>
      </c>
      <c r="X12" s="427"/>
      <c r="Y12" s="427"/>
      <c r="Z12" s="427"/>
      <c r="AA12" s="427"/>
      <c r="AB12" s="470"/>
      <c r="AC12" s="471" t="s">
        <v>134</v>
      </c>
      <c r="AD12" s="472"/>
      <c r="AE12" s="472"/>
      <c r="AF12" s="472"/>
      <c r="AG12" s="473"/>
      <c r="AH12" s="471" t="s">
        <v>135</v>
      </c>
      <c r="AI12" s="472"/>
      <c r="AJ12" s="472"/>
      <c r="AK12" s="472"/>
      <c r="AL12" s="474"/>
      <c r="AM12" s="423" t="s">
        <v>136</v>
      </c>
      <c r="AN12" s="424"/>
      <c r="AO12" s="424"/>
      <c r="AP12" s="424"/>
      <c r="AQ12" s="424"/>
      <c r="AR12" s="424"/>
      <c r="AS12" s="424"/>
      <c r="AT12" s="425"/>
      <c r="AU12" s="426" t="s">
        <v>111</v>
      </c>
      <c r="AV12" s="427"/>
      <c r="AW12" s="427"/>
      <c r="AX12" s="427"/>
      <c r="AY12" s="428" t="s">
        <v>137</v>
      </c>
      <c r="AZ12" s="429"/>
      <c r="BA12" s="429"/>
      <c r="BB12" s="429"/>
      <c r="BC12" s="429"/>
      <c r="BD12" s="429"/>
      <c r="BE12" s="429"/>
      <c r="BF12" s="429"/>
      <c r="BG12" s="429"/>
      <c r="BH12" s="429"/>
      <c r="BI12" s="429"/>
      <c r="BJ12" s="429"/>
      <c r="BK12" s="429"/>
      <c r="BL12" s="429"/>
      <c r="BM12" s="430"/>
      <c r="BN12" s="394">
        <v>1914425</v>
      </c>
      <c r="BO12" s="395"/>
      <c r="BP12" s="395"/>
      <c r="BQ12" s="395"/>
      <c r="BR12" s="395"/>
      <c r="BS12" s="395"/>
      <c r="BT12" s="395"/>
      <c r="BU12" s="396"/>
      <c r="BV12" s="394">
        <v>1942018</v>
      </c>
      <c r="BW12" s="395"/>
      <c r="BX12" s="395"/>
      <c r="BY12" s="395"/>
      <c r="BZ12" s="395"/>
      <c r="CA12" s="395"/>
      <c r="CB12" s="395"/>
      <c r="CC12" s="396"/>
      <c r="CD12" s="397" t="s">
        <v>138</v>
      </c>
      <c r="CE12" s="398"/>
      <c r="CF12" s="398"/>
      <c r="CG12" s="398"/>
      <c r="CH12" s="398"/>
      <c r="CI12" s="398"/>
      <c r="CJ12" s="398"/>
      <c r="CK12" s="398"/>
      <c r="CL12" s="398"/>
      <c r="CM12" s="398"/>
      <c r="CN12" s="398"/>
      <c r="CO12" s="398"/>
      <c r="CP12" s="398"/>
      <c r="CQ12" s="398"/>
      <c r="CR12" s="398"/>
      <c r="CS12" s="399"/>
      <c r="CT12" s="434" t="s">
        <v>139</v>
      </c>
      <c r="CU12" s="435"/>
      <c r="CV12" s="435"/>
      <c r="CW12" s="435"/>
      <c r="CX12" s="435"/>
      <c r="CY12" s="435"/>
      <c r="CZ12" s="435"/>
      <c r="DA12" s="436"/>
      <c r="DB12" s="434" t="s">
        <v>139</v>
      </c>
      <c r="DC12" s="435"/>
      <c r="DD12" s="435"/>
      <c r="DE12" s="435"/>
      <c r="DF12" s="435"/>
      <c r="DG12" s="435"/>
      <c r="DH12" s="435"/>
      <c r="DI12" s="436"/>
    </row>
    <row r="13" spans="1:119" ht="18.75" customHeight="1" x14ac:dyDescent="0.15">
      <c r="A13" s="175"/>
      <c r="B13" s="457"/>
      <c r="C13" s="458"/>
      <c r="D13" s="458"/>
      <c r="E13" s="458"/>
      <c r="F13" s="458"/>
      <c r="G13" s="458"/>
      <c r="H13" s="458"/>
      <c r="I13" s="458"/>
      <c r="J13" s="458"/>
      <c r="K13" s="459"/>
      <c r="L13" s="184"/>
      <c r="M13" s="485" t="s">
        <v>140</v>
      </c>
      <c r="N13" s="486"/>
      <c r="O13" s="486"/>
      <c r="P13" s="486"/>
      <c r="Q13" s="487"/>
      <c r="R13" s="478">
        <v>136507</v>
      </c>
      <c r="S13" s="479"/>
      <c r="T13" s="479"/>
      <c r="U13" s="479"/>
      <c r="V13" s="480"/>
      <c r="W13" s="410" t="s">
        <v>141</v>
      </c>
      <c r="X13" s="411"/>
      <c r="Y13" s="411"/>
      <c r="Z13" s="411"/>
      <c r="AA13" s="411"/>
      <c r="AB13" s="401"/>
      <c r="AC13" s="445">
        <v>1556</v>
      </c>
      <c r="AD13" s="446"/>
      <c r="AE13" s="446"/>
      <c r="AF13" s="446"/>
      <c r="AG13" s="488"/>
      <c r="AH13" s="445">
        <v>2043</v>
      </c>
      <c r="AI13" s="446"/>
      <c r="AJ13" s="446"/>
      <c r="AK13" s="446"/>
      <c r="AL13" s="447"/>
      <c r="AM13" s="423" t="s">
        <v>142</v>
      </c>
      <c r="AN13" s="424"/>
      <c r="AO13" s="424"/>
      <c r="AP13" s="424"/>
      <c r="AQ13" s="424"/>
      <c r="AR13" s="424"/>
      <c r="AS13" s="424"/>
      <c r="AT13" s="425"/>
      <c r="AU13" s="426" t="s">
        <v>143</v>
      </c>
      <c r="AV13" s="427"/>
      <c r="AW13" s="427"/>
      <c r="AX13" s="427"/>
      <c r="AY13" s="428" t="s">
        <v>144</v>
      </c>
      <c r="AZ13" s="429"/>
      <c r="BA13" s="429"/>
      <c r="BB13" s="429"/>
      <c r="BC13" s="429"/>
      <c r="BD13" s="429"/>
      <c r="BE13" s="429"/>
      <c r="BF13" s="429"/>
      <c r="BG13" s="429"/>
      <c r="BH13" s="429"/>
      <c r="BI13" s="429"/>
      <c r="BJ13" s="429"/>
      <c r="BK13" s="429"/>
      <c r="BL13" s="429"/>
      <c r="BM13" s="430"/>
      <c r="BN13" s="394">
        <v>945945</v>
      </c>
      <c r="BO13" s="395"/>
      <c r="BP13" s="395"/>
      <c r="BQ13" s="395"/>
      <c r="BR13" s="395"/>
      <c r="BS13" s="395"/>
      <c r="BT13" s="395"/>
      <c r="BU13" s="396"/>
      <c r="BV13" s="394">
        <v>4096248</v>
      </c>
      <c r="BW13" s="395"/>
      <c r="BX13" s="395"/>
      <c r="BY13" s="395"/>
      <c r="BZ13" s="395"/>
      <c r="CA13" s="395"/>
      <c r="CB13" s="395"/>
      <c r="CC13" s="396"/>
      <c r="CD13" s="397" t="s">
        <v>145</v>
      </c>
      <c r="CE13" s="398"/>
      <c r="CF13" s="398"/>
      <c r="CG13" s="398"/>
      <c r="CH13" s="398"/>
      <c r="CI13" s="398"/>
      <c r="CJ13" s="398"/>
      <c r="CK13" s="398"/>
      <c r="CL13" s="398"/>
      <c r="CM13" s="398"/>
      <c r="CN13" s="398"/>
      <c r="CO13" s="398"/>
      <c r="CP13" s="398"/>
      <c r="CQ13" s="398"/>
      <c r="CR13" s="398"/>
      <c r="CS13" s="399"/>
      <c r="CT13" s="391">
        <v>9</v>
      </c>
      <c r="CU13" s="392"/>
      <c r="CV13" s="392"/>
      <c r="CW13" s="392"/>
      <c r="CX13" s="392"/>
      <c r="CY13" s="392"/>
      <c r="CZ13" s="392"/>
      <c r="DA13" s="393"/>
      <c r="DB13" s="391">
        <v>9</v>
      </c>
      <c r="DC13" s="392"/>
      <c r="DD13" s="392"/>
      <c r="DE13" s="392"/>
      <c r="DF13" s="392"/>
      <c r="DG13" s="392"/>
      <c r="DH13" s="392"/>
      <c r="DI13" s="393"/>
    </row>
    <row r="14" spans="1:119" ht="18.75" customHeight="1" thickBot="1" x14ac:dyDescent="0.2">
      <c r="A14" s="175"/>
      <c r="B14" s="457"/>
      <c r="C14" s="458"/>
      <c r="D14" s="458"/>
      <c r="E14" s="458"/>
      <c r="F14" s="458"/>
      <c r="G14" s="458"/>
      <c r="H14" s="458"/>
      <c r="I14" s="458"/>
      <c r="J14" s="458"/>
      <c r="K14" s="459"/>
      <c r="L14" s="475" t="s">
        <v>146</v>
      </c>
      <c r="M14" s="476"/>
      <c r="N14" s="476"/>
      <c r="O14" s="476"/>
      <c r="P14" s="476"/>
      <c r="Q14" s="477"/>
      <c r="R14" s="478">
        <v>139488</v>
      </c>
      <c r="S14" s="479"/>
      <c r="T14" s="479"/>
      <c r="U14" s="479"/>
      <c r="V14" s="480"/>
      <c r="W14" s="384"/>
      <c r="X14" s="385"/>
      <c r="Y14" s="385"/>
      <c r="Z14" s="385"/>
      <c r="AA14" s="385"/>
      <c r="AB14" s="374"/>
      <c r="AC14" s="481">
        <v>2.6</v>
      </c>
      <c r="AD14" s="482"/>
      <c r="AE14" s="482"/>
      <c r="AF14" s="482"/>
      <c r="AG14" s="483"/>
      <c r="AH14" s="481">
        <v>3.2</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147</v>
      </c>
      <c r="CE14" s="490"/>
      <c r="CF14" s="490"/>
      <c r="CG14" s="490"/>
      <c r="CH14" s="490"/>
      <c r="CI14" s="490"/>
      <c r="CJ14" s="490"/>
      <c r="CK14" s="490"/>
      <c r="CL14" s="490"/>
      <c r="CM14" s="490"/>
      <c r="CN14" s="490"/>
      <c r="CO14" s="490"/>
      <c r="CP14" s="490"/>
      <c r="CQ14" s="490"/>
      <c r="CR14" s="490"/>
      <c r="CS14" s="491"/>
      <c r="CT14" s="492">
        <v>66.3</v>
      </c>
      <c r="CU14" s="493"/>
      <c r="CV14" s="493"/>
      <c r="CW14" s="493"/>
      <c r="CX14" s="493"/>
      <c r="CY14" s="493"/>
      <c r="CZ14" s="493"/>
      <c r="DA14" s="494"/>
      <c r="DB14" s="492">
        <v>66</v>
      </c>
      <c r="DC14" s="493"/>
      <c r="DD14" s="493"/>
      <c r="DE14" s="493"/>
      <c r="DF14" s="493"/>
      <c r="DG14" s="493"/>
      <c r="DH14" s="493"/>
      <c r="DI14" s="494"/>
    </row>
    <row r="15" spans="1:119" ht="18.75" customHeight="1" x14ac:dyDescent="0.15">
      <c r="A15" s="175"/>
      <c r="B15" s="457"/>
      <c r="C15" s="458"/>
      <c r="D15" s="458"/>
      <c r="E15" s="458"/>
      <c r="F15" s="458"/>
      <c r="G15" s="458"/>
      <c r="H15" s="458"/>
      <c r="I15" s="458"/>
      <c r="J15" s="458"/>
      <c r="K15" s="459"/>
      <c r="L15" s="184"/>
      <c r="M15" s="485" t="s">
        <v>148</v>
      </c>
      <c r="N15" s="486"/>
      <c r="O15" s="486"/>
      <c r="P15" s="486"/>
      <c r="Q15" s="487"/>
      <c r="R15" s="478">
        <v>137939</v>
      </c>
      <c r="S15" s="479"/>
      <c r="T15" s="479"/>
      <c r="U15" s="479"/>
      <c r="V15" s="480"/>
      <c r="W15" s="410" t="s">
        <v>149</v>
      </c>
      <c r="X15" s="411"/>
      <c r="Y15" s="411"/>
      <c r="Z15" s="411"/>
      <c r="AA15" s="411"/>
      <c r="AB15" s="401"/>
      <c r="AC15" s="445">
        <v>19391</v>
      </c>
      <c r="AD15" s="446"/>
      <c r="AE15" s="446"/>
      <c r="AF15" s="446"/>
      <c r="AG15" s="488"/>
      <c r="AH15" s="445">
        <v>20002</v>
      </c>
      <c r="AI15" s="446"/>
      <c r="AJ15" s="446"/>
      <c r="AK15" s="446"/>
      <c r="AL15" s="447"/>
      <c r="AM15" s="423"/>
      <c r="AN15" s="424"/>
      <c r="AO15" s="424"/>
      <c r="AP15" s="424"/>
      <c r="AQ15" s="424"/>
      <c r="AR15" s="424"/>
      <c r="AS15" s="424"/>
      <c r="AT15" s="425"/>
      <c r="AU15" s="426"/>
      <c r="AV15" s="427"/>
      <c r="AW15" s="427"/>
      <c r="AX15" s="427"/>
      <c r="AY15" s="354" t="s">
        <v>150</v>
      </c>
      <c r="AZ15" s="355"/>
      <c r="BA15" s="355"/>
      <c r="BB15" s="355"/>
      <c r="BC15" s="355"/>
      <c r="BD15" s="355"/>
      <c r="BE15" s="355"/>
      <c r="BF15" s="355"/>
      <c r="BG15" s="355"/>
      <c r="BH15" s="355"/>
      <c r="BI15" s="355"/>
      <c r="BJ15" s="355"/>
      <c r="BK15" s="355"/>
      <c r="BL15" s="355"/>
      <c r="BM15" s="356"/>
      <c r="BN15" s="357">
        <v>22889129</v>
      </c>
      <c r="BO15" s="358"/>
      <c r="BP15" s="358"/>
      <c r="BQ15" s="358"/>
      <c r="BR15" s="358"/>
      <c r="BS15" s="358"/>
      <c r="BT15" s="358"/>
      <c r="BU15" s="359"/>
      <c r="BV15" s="357">
        <v>21290660</v>
      </c>
      <c r="BW15" s="358"/>
      <c r="BX15" s="358"/>
      <c r="BY15" s="358"/>
      <c r="BZ15" s="358"/>
      <c r="CA15" s="358"/>
      <c r="CB15" s="358"/>
      <c r="CC15" s="359"/>
      <c r="CD15" s="495" t="s">
        <v>151</v>
      </c>
      <c r="CE15" s="496"/>
      <c r="CF15" s="496"/>
      <c r="CG15" s="496"/>
      <c r="CH15" s="496"/>
      <c r="CI15" s="496"/>
      <c r="CJ15" s="496"/>
      <c r="CK15" s="496"/>
      <c r="CL15" s="496"/>
      <c r="CM15" s="496"/>
      <c r="CN15" s="496"/>
      <c r="CO15" s="496"/>
      <c r="CP15" s="496"/>
      <c r="CQ15" s="496"/>
      <c r="CR15" s="496"/>
      <c r="CS15" s="497"/>
      <c r="CT15" s="185"/>
      <c r="CU15" s="186"/>
      <c r="CV15" s="186"/>
      <c r="CW15" s="186"/>
      <c r="CX15" s="186"/>
      <c r="CY15" s="186"/>
      <c r="CZ15" s="186"/>
      <c r="DA15" s="187"/>
      <c r="DB15" s="185"/>
      <c r="DC15" s="186"/>
      <c r="DD15" s="186"/>
      <c r="DE15" s="186"/>
      <c r="DF15" s="186"/>
      <c r="DG15" s="186"/>
      <c r="DH15" s="186"/>
      <c r="DI15" s="187"/>
    </row>
    <row r="16" spans="1:119" ht="18.75" customHeight="1" x14ac:dyDescent="0.15">
      <c r="A16" s="175"/>
      <c r="B16" s="457"/>
      <c r="C16" s="458"/>
      <c r="D16" s="458"/>
      <c r="E16" s="458"/>
      <c r="F16" s="458"/>
      <c r="G16" s="458"/>
      <c r="H16" s="458"/>
      <c r="I16" s="458"/>
      <c r="J16" s="458"/>
      <c r="K16" s="459"/>
      <c r="L16" s="475" t="s">
        <v>152</v>
      </c>
      <c r="M16" s="498"/>
      <c r="N16" s="498"/>
      <c r="O16" s="498"/>
      <c r="P16" s="498"/>
      <c r="Q16" s="499"/>
      <c r="R16" s="500" t="s">
        <v>153</v>
      </c>
      <c r="S16" s="501"/>
      <c r="T16" s="501"/>
      <c r="U16" s="501"/>
      <c r="V16" s="502"/>
      <c r="W16" s="384"/>
      <c r="X16" s="385"/>
      <c r="Y16" s="385"/>
      <c r="Z16" s="385"/>
      <c r="AA16" s="385"/>
      <c r="AB16" s="374"/>
      <c r="AC16" s="481">
        <v>32.1</v>
      </c>
      <c r="AD16" s="482"/>
      <c r="AE16" s="482"/>
      <c r="AF16" s="482"/>
      <c r="AG16" s="483"/>
      <c r="AH16" s="481">
        <v>31.1</v>
      </c>
      <c r="AI16" s="482"/>
      <c r="AJ16" s="482"/>
      <c r="AK16" s="482"/>
      <c r="AL16" s="484"/>
      <c r="AM16" s="423"/>
      <c r="AN16" s="424"/>
      <c r="AO16" s="424"/>
      <c r="AP16" s="424"/>
      <c r="AQ16" s="424"/>
      <c r="AR16" s="424"/>
      <c r="AS16" s="424"/>
      <c r="AT16" s="425"/>
      <c r="AU16" s="426"/>
      <c r="AV16" s="427"/>
      <c r="AW16" s="427"/>
      <c r="AX16" s="427"/>
      <c r="AY16" s="428" t="s">
        <v>154</v>
      </c>
      <c r="AZ16" s="429"/>
      <c r="BA16" s="429"/>
      <c r="BB16" s="429"/>
      <c r="BC16" s="429"/>
      <c r="BD16" s="429"/>
      <c r="BE16" s="429"/>
      <c r="BF16" s="429"/>
      <c r="BG16" s="429"/>
      <c r="BH16" s="429"/>
      <c r="BI16" s="429"/>
      <c r="BJ16" s="429"/>
      <c r="BK16" s="429"/>
      <c r="BL16" s="429"/>
      <c r="BM16" s="430"/>
      <c r="BN16" s="394">
        <v>29920549</v>
      </c>
      <c r="BO16" s="395"/>
      <c r="BP16" s="395"/>
      <c r="BQ16" s="395"/>
      <c r="BR16" s="395"/>
      <c r="BS16" s="395"/>
      <c r="BT16" s="395"/>
      <c r="BU16" s="396"/>
      <c r="BV16" s="394">
        <v>28873325</v>
      </c>
      <c r="BW16" s="395"/>
      <c r="BX16" s="395"/>
      <c r="BY16" s="395"/>
      <c r="BZ16" s="395"/>
      <c r="CA16" s="395"/>
      <c r="CB16" s="395"/>
      <c r="CC16" s="396"/>
      <c r="CD16" s="188"/>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
      <c r="A17" s="175"/>
      <c r="B17" s="460"/>
      <c r="C17" s="461"/>
      <c r="D17" s="461"/>
      <c r="E17" s="461"/>
      <c r="F17" s="461"/>
      <c r="G17" s="461"/>
      <c r="H17" s="461"/>
      <c r="I17" s="461"/>
      <c r="J17" s="461"/>
      <c r="K17" s="462"/>
      <c r="L17" s="189"/>
      <c r="M17" s="505" t="s">
        <v>155</v>
      </c>
      <c r="N17" s="506"/>
      <c r="O17" s="506"/>
      <c r="P17" s="506"/>
      <c r="Q17" s="507"/>
      <c r="R17" s="500" t="s">
        <v>156</v>
      </c>
      <c r="S17" s="501"/>
      <c r="T17" s="501"/>
      <c r="U17" s="501"/>
      <c r="V17" s="502"/>
      <c r="W17" s="410" t="s">
        <v>157</v>
      </c>
      <c r="X17" s="411"/>
      <c r="Y17" s="411"/>
      <c r="Z17" s="411"/>
      <c r="AA17" s="411"/>
      <c r="AB17" s="401"/>
      <c r="AC17" s="445">
        <v>39431</v>
      </c>
      <c r="AD17" s="446"/>
      <c r="AE17" s="446"/>
      <c r="AF17" s="446"/>
      <c r="AG17" s="488"/>
      <c r="AH17" s="445">
        <v>42243</v>
      </c>
      <c r="AI17" s="446"/>
      <c r="AJ17" s="446"/>
      <c r="AK17" s="446"/>
      <c r="AL17" s="447"/>
      <c r="AM17" s="423"/>
      <c r="AN17" s="424"/>
      <c r="AO17" s="424"/>
      <c r="AP17" s="424"/>
      <c r="AQ17" s="424"/>
      <c r="AR17" s="424"/>
      <c r="AS17" s="424"/>
      <c r="AT17" s="425"/>
      <c r="AU17" s="426"/>
      <c r="AV17" s="427"/>
      <c r="AW17" s="427"/>
      <c r="AX17" s="427"/>
      <c r="AY17" s="428" t="s">
        <v>158</v>
      </c>
      <c r="AZ17" s="429"/>
      <c r="BA17" s="429"/>
      <c r="BB17" s="429"/>
      <c r="BC17" s="429"/>
      <c r="BD17" s="429"/>
      <c r="BE17" s="429"/>
      <c r="BF17" s="429"/>
      <c r="BG17" s="429"/>
      <c r="BH17" s="429"/>
      <c r="BI17" s="429"/>
      <c r="BJ17" s="429"/>
      <c r="BK17" s="429"/>
      <c r="BL17" s="429"/>
      <c r="BM17" s="430"/>
      <c r="BN17" s="394">
        <v>29344804</v>
      </c>
      <c r="BO17" s="395"/>
      <c r="BP17" s="395"/>
      <c r="BQ17" s="395"/>
      <c r="BR17" s="395"/>
      <c r="BS17" s="395"/>
      <c r="BT17" s="395"/>
      <c r="BU17" s="396"/>
      <c r="BV17" s="394">
        <v>27191310</v>
      </c>
      <c r="BW17" s="395"/>
      <c r="BX17" s="395"/>
      <c r="BY17" s="395"/>
      <c r="BZ17" s="395"/>
      <c r="CA17" s="395"/>
      <c r="CB17" s="395"/>
      <c r="CC17" s="396"/>
      <c r="CD17" s="188"/>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
      <c r="A18" s="175"/>
      <c r="B18" s="516" t="s">
        <v>159</v>
      </c>
      <c r="C18" s="437"/>
      <c r="D18" s="437"/>
      <c r="E18" s="517"/>
      <c r="F18" s="517"/>
      <c r="G18" s="517"/>
      <c r="H18" s="517"/>
      <c r="I18" s="517"/>
      <c r="J18" s="517"/>
      <c r="K18" s="517"/>
      <c r="L18" s="518">
        <v>656.29</v>
      </c>
      <c r="M18" s="518"/>
      <c r="N18" s="518"/>
      <c r="O18" s="518"/>
      <c r="P18" s="518"/>
      <c r="Q18" s="518"/>
      <c r="R18" s="519"/>
      <c r="S18" s="519"/>
      <c r="T18" s="519"/>
      <c r="U18" s="519"/>
      <c r="V18" s="520"/>
      <c r="W18" s="412"/>
      <c r="X18" s="413"/>
      <c r="Y18" s="413"/>
      <c r="Z18" s="413"/>
      <c r="AA18" s="413"/>
      <c r="AB18" s="404"/>
      <c r="AC18" s="521">
        <v>65.3</v>
      </c>
      <c r="AD18" s="522"/>
      <c r="AE18" s="522"/>
      <c r="AF18" s="522"/>
      <c r="AG18" s="523"/>
      <c r="AH18" s="521">
        <v>65.7</v>
      </c>
      <c r="AI18" s="522"/>
      <c r="AJ18" s="522"/>
      <c r="AK18" s="522"/>
      <c r="AL18" s="524"/>
      <c r="AM18" s="423"/>
      <c r="AN18" s="424"/>
      <c r="AO18" s="424"/>
      <c r="AP18" s="424"/>
      <c r="AQ18" s="424"/>
      <c r="AR18" s="424"/>
      <c r="AS18" s="424"/>
      <c r="AT18" s="425"/>
      <c r="AU18" s="426"/>
      <c r="AV18" s="427"/>
      <c r="AW18" s="427"/>
      <c r="AX18" s="427"/>
      <c r="AY18" s="428" t="s">
        <v>160</v>
      </c>
      <c r="AZ18" s="429"/>
      <c r="BA18" s="429"/>
      <c r="BB18" s="429"/>
      <c r="BC18" s="429"/>
      <c r="BD18" s="429"/>
      <c r="BE18" s="429"/>
      <c r="BF18" s="429"/>
      <c r="BG18" s="429"/>
      <c r="BH18" s="429"/>
      <c r="BI18" s="429"/>
      <c r="BJ18" s="429"/>
      <c r="BK18" s="429"/>
      <c r="BL18" s="429"/>
      <c r="BM18" s="430"/>
      <c r="BN18" s="394">
        <v>36345664</v>
      </c>
      <c r="BO18" s="395"/>
      <c r="BP18" s="395"/>
      <c r="BQ18" s="395"/>
      <c r="BR18" s="395"/>
      <c r="BS18" s="395"/>
      <c r="BT18" s="395"/>
      <c r="BU18" s="396"/>
      <c r="BV18" s="394">
        <v>35180383</v>
      </c>
      <c r="BW18" s="395"/>
      <c r="BX18" s="395"/>
      <c r="BY18" s="395"/>
      <c r="BZ18" s="395"/>
      <c r="CA18" s="395"/>
      <c r="CB18" s="395"/>
      <c r="CC18" s="396"/>
      <c r="CD18" s="188"/>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
      <c r="A19" s="175"/>
      <c r="B19" s="516" t="s">
        <v>161</v>
      </c>
      <c r="C19" s="437"/>
      <c r="D19" s="437"/>
      <c r="E19" s="517"/>
      <c r="F19" s="517"/>
      <c r="G19" s="517"/>
      <c r="H19" s="517"/>
      <c r="I19" s="517"/>
      <c r="J19" s="517"/>
      <c r="K19" s="517"/>
      <c r="L19" s="525">
        <v>210</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162</v>
      </c>
      <c r="AZ19" s="429"/>
      <c r="BA19" s="429"/>
      <c r="BB19" s="429"/>
      <c r="BC19" s="429"/>
      <c r="BD19" s="429"/>
      <c r="BE19" s="429"/>
      <c r="BF19" s="429"/>
      <c r="BG19" s="429"/>
      <c r="BH19" s="429"/>
      <c r="BI19" s="429"/>
      <c r="BJ19" s="429"/>
      <c r="BK19" s="429"/>
      <c r="BL19" s="429"/>
      <c r="BM19" s="430"/>
      <c r="BN19" s="394">
        <v>54064022</v>
      </c>
      <c r="BO19" s="395"/>
      <c r="BP19" s="395"/>
      <c r="BQ19" s="395"/>
      <c r="BR19" s="395"/>
      <c r="BS19" s="395"/>
      <c r="BT19" s="395"/>
      <c r="BU19" s="396"/>
      <c r="BV19" s="394">
        <v>51441813</v>
      </c>
      <c r="BW19" s="395"/>
      <c r="BX19" s="395"/>
      <c r="BY19" s="395"/>
      <c r="BZ19" s="395"/>
      <c r="CA19" s="395"/>
      <c r="CB19" s="395"/>
      <c r="CC19" s="396"/>
      <c r="CD19" s="188"/>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
      <c r="A20" s="175"/>
      <c r="B20" s="516" t="s">
        <v>163</v>
      </c>
      <c r="C20" s="437"/>
      <c r="D20" s="437"/>
      <c r="E20" s="517"/>
      <c r="F20" s="517"/>
      <c r="G20" s="517"/>
      <c r="H20" s="517"/>
      <c r="I20" s="517"/>
      <c r="J20" s="517"/>
      <c r="K20" s="517"/>
      <c r="L20" s="525">
        <v>63289</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8"/>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
      <c r="A21" s="175"/>
      <c r="B21" s="534" t="s">
        <v>164</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8"/>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15">
      <c r="A22" s="175"/>
      <c r="B22" s="564" t="s">
        <v>165</v>
      </c>
      <c r="C22" s="538"/>
      <c r="D22" s="539"/>
      <c r="E22" s="406" t="s">
        <v>1</v>
      </c>
      <c r="F22" s="411"/>
      <c r="G22" s="411"/>
      <c r="H22" s="411"/>
      <c r="I22" s="411"/>
      <c r="J22" s="411"/>
      <c r="K22" s="401"/>
      <c r="L22" s="406" t="s">
        <v>166</v>
      </c>
      <c r="M22" s="411"/>
      <c r="N22" s="411"/>
      <c r="O22" s="411"/>
      <c r="P22" s="401"/>
      <c r="Q22" s="569" t="s">
        <v>167</v>
      </c>
      <c r="R22" s="570"/>
      <c r="S22" s="570"/>
      <c r="T22" s="570"/>
      <c r="U22" s="570"/>
      <c r="V22" s="571"/>
      <c r="W22" s="537" t="s">
        <v>168</v>
      </c>
      <c r="X22" s="538"/>
      <c r="Y22" s="539"/>
      <c r="Z22" s="406" t="s">
        <v>1</v>
      </c>
      <c r="AA22" s="411"/>
      <c r="AB22" s="411"/>
      <c r="AC22" s="411"/>
      <c r="AD22" s="411"/>
      <c r="AE22" s="411"/>
      <c r="AF22" s="411"/>
      <c r="AG22" s="401"/>
      <c r="AH22" s="575" t="s">
        <v>169</v>
      </c>
      <c r="AI22" s="411"/>
      <c r="AJ22" s="411"/>
      <c r="AK22" s="411"/>
      <c r="AL22" s="401"/>
      <c r="AM22" s="575" t="s">
        <v>170</v>
      </c>
      <c r="AN22" s="576"/>
      <c r="AO22" s="576"/>
      <c r="AP22" s="576"/>
      <c r="AQ22" s="576"/>
      <c r="AR22" s="577"/>
      <c r="AS22" s="569" t="s">
        <v>167</v>
      </c>
      <c r="AT22" s="570"/>
      <c r="AU22" s="570"/>
      <c r="AV22" s="570"/>
      <c r="AW22" s="570"/>
      <c r="AX22" s="581"/>
      <c r="AY22" s="354" t="s">
        <v>171</v>
      </c>
      <c r="AZ22" s="355"/>
      <c r="BA22" s="355"/>
      <c r="BB22" s="355"/>
      <c r="BC22" s="355"/>
      <c r="BD22" s="355"/>
      <c r="BE22" s="355"/>
      <c r="BF22" s="355"/>
      <c r="BG22" s="355"/>
      <c r="BH22" s="355"/>
      <c r="BI22" s="355"/>
      <c r="BJ22" s="355"/>
      <c r="BK22" s="355"/>
      <c r="BL22" s="355"/>
      <c r="BM22" s="356"/>
      <c r="BN22" s="357">
        <v>79287530</v>
      </c>
      <c r="BO22" s="358"/>
      <c r="BP22" s="358"/>
      <c r="BQ22" s="358"/>
      <c r="BR22" s="358"/>
      <c r="BS22" s="358"/>
      <c r="BT22" s="358"/>
      <c r="BU22" s="359"/>
      <c r="BV22" s="357">
        <v>82787658</v>
      </c>
      <c r="BW22" s="358"/>
      <c r="BX22" s="358"/>
      <c r="BY22" s="358"/>
      <c r="BZ22" s="358"/>
      <c r="CA22" s="358"/>
      <c r="CB22" s="358"/>
      <c r="CC22" s="359"/>
      <c r="CD22" s="188"/>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15">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172</v>
      </c>
      <c r="AZ23" s="429"/>
      <c r="BA23" s="429"/>
      <c r="BB23" s="429"/>
      <c r="BC23" s="429"/>
      <c r="BD23" s="429"/>
      <c r="BE23" s="429"/>
      <c r="BF23" s="429"/>
      <c r="BG23" s="429"/>
      <c r="BH23" s="429"/>
      <c r="BI23" s="429"/>
      <c r="BJ23" s="429"/>
      <c r="BK23" s="429"/>
      <c r="BL23" s="429"/>
      <c r="BM23" s="430"/>
      <c r="BN23" s="394">
        <v>46487294</v>
      </c>
      <c r="BO23" s="395"/>
      <c r="BP23" s="395"/>
      <c r="BQ23" s="395"/>
      <c r="BR23" s="395"/>
      <c r="BS23" s="395"/>
      <c r="BT23" s="395"/>
      <c r="BU23" s="396"/>
      <c r="BV23" s="394">
        <v>48056458</v>
      </c>
      <c r="BW23" s="395"/>
      <c r="BX23" s="395"/>
      <c r="BY23" s="395"/>
      <c r="BZ23" s="395"/>
      <c r="CA23" s="395"/>
      <c r="CB23" s="395"/>
      <c r="CC23" s="396"/>
      <c r="CD23" s="188"/>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
      <c r="A24" s="175"/>
      <c r="B24" s="565"/>
      <c r="C24" s="541"/>
      <c r="D24" s="542"/>
      <c r="E24" s="444" t="s">
        <v>173</v>
      </c>
      <c r="F24" s="424"/>
      <c r="G24" s="424"/>
      <c r="H24" s="424"/>
      <c r="I24" s="424"/>
      <c r="J24" s="424"/>
      <c r="K24" s="425"/>
      <c r="L24" s="445">
        <v>1</v>
      </c>
      <c r="M24" s="446"/>
      <c r="N24" s="446"/>
      <c r="O24" s="446"/>
      <c r="P24" s="488"/>
      <c r="Q24" s="445">
        <v>9700</v>
      </c>
      <c r="R24" s="446"/>
      <c r="S24" s="446"/>
      <c r="T24" s="446"/>
      <c r="U24" s="446"/>
      <c r="V24" s="488"/>
      <c r="W24" s="540"/>
      <c r="X24" s="541"/>
      <c r="Y24" s="542"/>
      <c r="Z24" s="444" t="s">
        <v>174</v>
      </c>
      <c r="AA24" s="424"/>
      <c r="AB24" s="424"/>
      <c r="AC24" s="424"/>
      <c r="AD24" s="424"/>
      <c r="AE24" s="424"/>
      <c r="AF24" s="424"/>
      <c r="AG24" s="425"/>
      <c r="AH24" s="445">
        <v>1182</v>
      </c>
      <c r="AI24" s="446"/>
      <c r="AJ24" s="446"/>
      <c r="AK24" s="446"/>
      <c r="AL24" s="488"/>
      <c r="AM24" s="445">
        <v>3795402</v>
      </c>
      <c r="AN24" s="446"/>
      <c r="AO24" s="446"/>
      <c r="AP24" s="446"/>
      <c r="AQ24" s="446"/>
      <c r="AR24" s="488"/>
      <c r="AS24" s="445">
        <v>3211</v>
      </c>
      <c r="AT24" s="446"/>
      <c r="AU24" s="446"/>
      <c r="AV24" s="446"/>
      <c r="AW24" s="446"/>
      <c r="AX24" s="447"/>
      <c r="AY24" s="510" t="s">
        <v>175</v>
      </c>
      <c r="AZ24" s="511"/>
      <c r="BA24" s="511"/>
      <c r="BB24" s="511"/>
      <c r="BC24" s="511"/>
      <c r="BD24" s="511"/>
      <c r="BE24" s="511"/>
      <c r="BF24" s="511"/>
      <c r="BG24" s="511"/>
      <c r="BH24" s="511"/>
      <c r="BI24" s="511"/>
      <c r="BJ24" s="511"/>
      <c r="BK24" s="511"/>
      <c r="BL24" s="511"/>
      <c r="BM24" s="512"/>
      <c r="BN24" s="394">
        <v>50398378</v>
      </c>
      <c r="BO24" s="395"/>
      <c r="BP24" s="395"/>
      <c r="BQ24" s="395"/>
      <c r="BR24" s="395"/>
      <c r="BS24" s="395"/>
      <c r="BT24" s="395"/>
      <c r="BU24" s="396"/>
      <c r="BV24" s="394">
        <v>52162261</v>
      </c>
      <c r="BW24" s="395"/>
      <c r="BX24" s="395"/>
      <c r="BY24" s="395"/>
      <c r="BZ24" s="395"/>
      <c r="CA24" s="395"/>
      <c r="CB24" s="395"/>
      <c r="CC24" s="396"/>
      <c r="CD24" s="188"/>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15">
      <c r="A25" s="175"/>
      <c r="B25" s="565"/>
      <c r="C25" s="541"/>
      <c r="D25" s="542"/>
      <c r="E25" s="444" t="s">
        <v>176</v>
      </c>
      <c r="F25" s="424"/>
      <c r="G25" s="424"/>
      <c r="H25" s="424"/>
      <c r="I25" s="424"/>
      <c r="J25" s="424"/>
      <c r="K25" s="425"/>
      <c r="L25" s="445">
        <v>1</v>
      </c>
      <c r="M25" s="446"/>
      <c r="N25" s="446"/>
      <c r="O25" s="446"/>
      <c r="P25" s="488"/>
      <c r="Q25" s="445">
        <v>7900</v>
      </c>
      <c r="R25" s="446"/>
      <c r="S25" s="446"/>
      <c r="T25" s="446"/>
      <c r="U25" s="446"/>
      <c r="V25" s="488"/>
      <c r="W25" s="540"/>
      <c r="X25" s="541"/>
      <c r="Y25" s="542"/>
      <c r="Z25" s="444" t="s">
        <v>177</v>
      </c>
      <c r="AA25" s="424"/>
      <c r="AB25" s="424"/>
      <c r="AC25" s="424"/>
      <c r="AD25" s="424"/>
      <c r="AE25" s="424"/>
      <c r="AF25" s="424"/>
      <c r="AG25" s="425"/>
      <c r="AH25" s="445">
        <v>205</v>
      </c>
      <c r="AI25" s="446"/>
      <c r="AJ25" s="446"/>
      <c r="AK25" s="446"/>
      <c r="AL25" s="488"/>
      <c r="AM25" s="445">
        <v>643290</v>
      </c>
      <c r="AN25" s="446"/>
      <c r="AO25" s="446"/>
      <c r="AP25" s="446"/>
      <c r="AQ25" s="446"/>
      <c r="AR25" s="488"/>
      <c r="AS25" s="445">
        <v>3138</v>
      </c>
      <c r="AT25" s="446"/>
      <c r="AU25" s="446"/>
      <c r="AV25" s="446"/>
      <c r="AW25" s="446"/>
      <c r="AX25" s="447"/>
      <c r="AY25" s="354" t="s">
        <v>178</v>
      </c>
      <c r="AZ25" s="355"/>
      <c r="BA25" s="355"/>
      <c r="BB25" s="355"/>
      <c r="BC25" s="355"/>
      <c r="BD25" s="355"/>
      <c r="BE25" s="355"/>
      <c r="BF25" s="355"/>
      <c r="BG25" s="355"/>
      <c r="BH25" s="355"/>
      <c r="BI25" s="355"/>
      <c r="BJ25" s="355"/>
      <c r="BK25" s="355"/>
      <c r="BL25" s="355"/>
      <c r="BM25" s="356"/>
      <c r="BN25" s="357">
        <v>29699243</v>
      </c>
      <c r="BO25" s="358"/>
      <c r="BP25" s="358"/>
      <c r="BQ25" s="358"/>
      <c r="BR25" s="358"/>
      <c r="BS25" s="358"/>
      <c r="BT25" s="358"/>
      <c r="BU25" s="359"/>
      <c r="BV25" s="357">
        <v>19531825</v>
      </c>
      <c r="BW25" s="358"/>
      <c r="BX25" s="358"/>
      <c r="BY25" s="358"/>
      <c r="BZ25" s="358"/>
      <c r="CA25" s="358"/>
      <c r="CB25" s="358"/>
      <c r="CC25" s="359"/>
      <c r="CD25" s="188"/>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15">
      <c r="A26" s="175"/>
      <c r="B26" s="565"/>
      <c r="C26" s="541"/>
      <c r="D26" s="542"/>
      <c r="E26" s="444" t="s">
        <v>179</v>
      </c>
      <c r="F26" s="424"/>
      <c r="G26" s="424"/>
      <c r="H26" s="424"/>
      <c r="I26" s="424"/>
      <c r="J26" s="424"/>
      <c r="K26" s="425"/>
      <c r="L26" s="445">
        <v>1</v>
      </c>
      <c r="M26" s="446"/>
      <c r="N26" s="446"/>
      <c r="O26" s="446"/>
      <c r="P26" s="488"/>
      <c r="Q26" s="445">
        <v>6900</v>
      </c>
      <c r="R26" s="446"/>
      <c r="S26" s="446"/>
      <c r="T26" s="446"/>
      <c r="U26" s="446"/>
      <c r="V26" s="488"/>
      <c r="W26" s="540"/>
      <c r="X26" s="541"/>
      <c r="Y26" s="542"/>
      <c r="Z26" s="444" t="s">
        <v>180</v>
      </c>
      <c r="AA26" s="546"/>
      <c r="AB26" s="546"/>
      <c r="AC26" s="546"/>
      <c r="AD26" s="546"/>
      <c r="AE26" s="546"/>
      <c r="AF26" s="546"/>
      <c r="AG26" s="547"/>
      <c r="AH26" s="445">
        <v>17</v>
      </c>
      <c r="AI26" s="446"/>
      <c r="AJ26" s="446"/>
      <c r="AK26" s="446"/>
      <c r="AL26" s="488"/>
      <c r="AM26" s="445">
        <v>61778</v>
      </c>
      <c r="AN26" s="446"/>
      <c r="AO26" s="446"/>
      <c r="AP26" s="446"/>
      <c r="AQ26" s="446"/>
      <c r="AR26" s="488"/>
      <c r="AS26" s="445">
        <v>3634</v>
      </c>
      <c r="AT26" s="446"/>
      <c r="AU26" s="446"/>
      <c r="AV26" s="446"/>
      <c r="AW26" s="446"/>
      <c r="AX26" s="447"/>
      <c r="AY26" s="397" t="s">
        <v>181</v>
      </c>
      <c r="AZ26" s="398"/>
      <c r="BA26" s="398"/>
      <c r="BB26" s="398"/>
      <c r="BC26" s="398"/>
      <c r="BD26" s="398"/>
      <c r="BE26" s="398"/>
      <c r="BF26" s="398"/>
      <c r="BG26" s="398"/>
      <c r="BH26" s="398"/>
      <c r="BI26" s="398"/>
      <c r="BJ26" s="398"/>
      <c r="BK26" s="398"/>
      <c r="BL26" s="398"/>
      <c r="BM26" s="399"/>
      <c r="BN26" s="394">
        <v>3800000</v>
      </c>
      <c r="BO26" s="395"/>
      <c r="BP26" s="395"/>
      <c r="BQ26" s="395"/>
      <c r="BR26" s="395"/>
      <c r="BS26" s="395"/>
      <c r="BT26" s="395"/>
      <c r="BU26" s="396"/>
      <c r="BV26" s="394">
        <v>3000000</v>
      </c>
      <c r="BW26" s="395"/>
      <c r="BX26" s="395"/>
      <c r="BY26" s="395"/>
      <c r="BZ26" s="395"/>
      <c r="CA26" s="395"/>
      <c r="CB26" s="395"/>
      <c r="CC26" s="396"/>
      <c r="CD26" s="188"/>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
      <c r="A27" s="175"/>
      <c r="B27" s="565"/>
      <c r="C27" s="541"/>
      <c r="D27" s="542"/>
      <c r="E27" s="444" t="s">
        <v>182</v>
      </c>
      <c r="F27" s="424"/>
      <c r="G27" s="424"/>
      <c r="H27" s="424"/>
      <c r="I27" s="424"/>
      <c r="J27" s="424"/>
      <c r="K27" s="425"/>
      <c r="L27" s="445">
        <v>1</v>
      </c>
      <c r="M27" s="446"/>
      <c r="N27" s="446"/>
      <c r="O27" s="446"/>
      <c r="P27" s="488"/>
      <c r="Q27" s="445">
        <v>5450</v>
      </c>
      <c r="R27" s="446"/>
      <c r="S27" s="446"/>
      <c r="T27" s="446"/>
      <c r="U27" s="446"/>
      <c r="V27" s="488"/>
      <c r="W27" s="540"/>
      <c r="X27" s="541"/>
      <c r="Y27" s="542"/>
      <c r="Z27" s="444" t="s">
        <v>183</v>
      </c>
      <c r="AA27" s="424"/>
      <c r="AB27" s="424"/>
      <c r="AC27" s="424"/>
      <c r="AD27" s="424"/>
      <c r="AE27" s="424"/>
      <c r="AF27" s="424"/>
      <c r="AG27" s="425"/>
      <c r="AH27" s="445">
        <v>23</v>
      </c>
      <c r="AI27" s="446"/>
      <c r="AJ27" s="446"/>
      <c r="AK27" s="446"/>
      <c r="AL27" s="488"/>
      <c r="AM27" s="445">
        <v>69299</v>
      </c>
      <c r="AN27" s="446"/>
      <c r="AO27" s="446"/>
      <c r="AP27" s="446"/>
      <c r="AQ27" s="446"/>
      <c r="AR27" s="488"/>
      <c r="AS27" s="445">
        <v>3013</v>
      </c>
      <c r="AT27" s="446"/>
      <c r="AU27" s="446"/>
      <c r="AV27" s="446"/>
      <c r="AW27" s="446"/>
      <c r="AX27" s="447"/>
      <c r="AY27" s="489" t="s">
        <v>184</v>
      </c>
      <c r="AZ27" s="490"/>
      <c r="BA27" s="490"/>
      <c r="BB27" s="490"/>
      <c r="BC27" s="490"/>
      <c r="BD27" s="490"/>
      <c r="BE27" s="490"/>
      <c r="BF27" s="490"/>
      <c r="BG27" s="490"/>
      <c r="BH27" s="490"/>
      <c r="BI27" s="490"/>
      <c r="BJ27" s="490"/>
      <c r="BK27" s="490"/>
      <c r="BL27" s="490"/>
      <c r="BM27" s="491"/>
      <c r="BN27" s="513" t="s">
        <v>139</v>
      </c>
      <c r="BO27" s="514"/>
      <c r="BP27" s="514"/>
      <c r="BQ27" s="514"/>
      <c r="BR27" s="514"/>
      <c r="BS27" s="514"/>
      <c r="BT27" s="514"/>
      <c r="BU27" s="515"/>
      <c r="BV27" s="513" t="s">
        <v>131</v>
      </c>
      <c r="BW27" s="514"/>
      <c r="BX27" s="514"/>
      <c r="BY27" s="514"/>
      <c r="BZ27" s="514"/>
      <c r="CA27" s="514"/>
      <c r="CB27" s="514"/>
      <c r="CC27" s="515"/>
      <c r="CD27" s="190"/>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15">
      <c r="A28" s="175"/>
      <c r="B28" s="565"/>
      <c r="C28" s="541"/>
      <c r="D28" s="542"/>
      <c r="E28" s="444" t="s">
        <v>185</v>
      </c>
      <c r="F28" s="424"/>
      <c r="G28" s="424"/>
      <c r="H28" s="424"/>
      <c r="I28" s="424"/>
      <c r="J28" s="424"/>
      <c r="K28" s="425"/>
      <c r="L28" s="445">
        <v>1</v>
      </c>
      <c r="M28" s="446"/>
      <c r="N28" s="446"/>
      <c r="O28" s="446"/>
      <c r="P28" s="488"/>
      <c r="Q28" s="445">
        <v>4750</v>
      </c>
      <c r="R28" s="446"/>
      <c r="S28" s="446"/>
      <c r="T28" s="446"/>
      <c r="U28" s="446"/>
      <c r="V28" s="488"/>
      <c r="W28" s="540"/>
      <c r="X28" s="541"/>
      <c r="Y28" s="542"/>
      <c r="Z28" s="444" t="s">
        <v>186</v>
      </c>
      <c r="AA28" s="424"/>
      <c r="AB28" s="424"/>
      <c r="AC28" s="424"/>
      <c r="AD28" s="424"/>
      <c r="AE28" s="424"/>
      <c r="AF28" s="424"/>
      <c r="AG28" s="425"/>
      <c r="AH28" s="445" t="s">
        <v>139</v>
      </c>
      <c r="AI28" s="446"/>
      <c r="AJ28" s="446"/>
      <c r="AK28" s="446"/>
      <c r="AL28" s="488"/>
      <c r="AM28" s="445" t="s">
        <v>139</v>
      </c>
      <c r="AN28" s="446"/>
      <c r="AO28" s="446"/>
      <c r="AP28" s="446"/>
      <c r="AQ28" s="446"/>
      <c r="AR28" s="488"/>
      <c r="AS28" s="445" t="s">
        <v>139</v>
      </c>
      <c r="AT28" s="446"/>
      <c r="AU28" s="446"/>
      <c r="AV28" s="446"/>
      <c r="AW28" s="446"/>
      <c r="AX28" s="447"/>
      <c r="AY28" s="548" t="s">
        <v>187</v>
      </c>
      <c r="AZ28" s="549"/>
      <c r="BA28" s="549"/>
      <c r="BB28" s="550"/>
      <c r="BC28" s="354" t="s">
        <v>50</v>
      </c>
      <c r="BD28" s="355"/>
      <c r="BE28" s="355"/>
      <c r="BF28" s="355"/>
      <c r="BG28" s="355"/>
      <c r="BH28" s="355"/>
      <c r="BI28" s="355"/>
      <c r="BJ28" s="355"/>
      <c r="BK28" s="355"/>
      <c r="BL28" s="355"/>
      <c r="BM28" s="356"/>
      <c r="BN28" s="357">
        <v>6261950</v>
      </c>
      <c r="BO28" s="358"/>
      <c r="BP28" s="358"/>
      <c r="BQ28" s="358"/>
      <c r="BR28" s="358"/>
      <c r="BS28" s="358"/>
      <c r="BT28" s="358"/>
      <c r="BU28" s="359"/>
      <c r="BV28" s="357">
        <v>4799643</v>
      </c>
      <c r="BW28" s="358"/>
      <c r="BX28" s="358"/>
      <c r="BY28" s="358"/>
      <c r="BZ28" s="358"/>
      <c r="CA28" s="358"/>
      <c r="CB28" s="358"/>
      <c r="CC28" s="359"/>
      <c r="CD28" s="188"/>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15">
      <c r="A29" s="175"/>
      <c r="B29" s="565"/>
      <c r="C29" s="541"/>
      <c r="D29" s="542"/>
      <c r="E29" s="444" t="s">
        <v>188</v>
      </c>
      <c r="F29" s="424"/>
      <c r="G29" s="424"/>
      <c r="H29" s="424"/>
      <c r="I29" s="424"/>
      <c r="J29" s="424"/>
      <c r="K29" s="425"/>
      <c r="L29" s="445">
        <v>28</v>
      </c>
      <c r="M29" s="446"/>
      <c r="N29" s="446"/>
      <c r="O29" s="446"/>
      <c r="P29" s="488"/>
      <c r="Q29" s="445">
        <v>4450</v>
      </c>
      <c r="R29" s="446"/>
      <c r="S29" s="446"/>
      <c r="T29" s="446"/>
      <c r="U29" s="446"/>
      <c r="V29" s="488"/>
      <c r="W29" s="543"/>
      <c r="X29" s="544"/>
      <c r="Y29" s="545"/>
      <c r="Z29" s="444" t="s">
        <v>189</v>
      </c>
      <c r="AA29" s="424"/>
      <c r="AB29" s="424"/>
      <c r="AC29" s="424"/>
      <c r="AD29" s="424"/>
      <c r="AE29" s="424"/>
      <c r="AF29" s="424"/>
      <c r="AG29" s="425"/>
      <c r="AH29" s="445">
        <v>1205</v>
      </c>
      <c r="AI29" s="446"/>
      <c r="AJ29" s="446"/>
      <c r="AK29" s="446"/>
      <c r="AL29" s="488"/>
      <c r="AM29" s="445">
        <v>3864701</v>
      </c>
      <c r="AN29" s="446"/>
      <c r="AO29" s="446"/>
      <c r="AP29" s="446"/>
      <c r="AQ29" s="446"/>
      <c r="AR29" s="488"/>
      <c r="AS29" s="445">
        <v>3207</v>
      </c>
      <c r="AT29" s="446"/>
      <c r="AU29" s="446"/>
      <c r="AV29" s="446"/>
      <c r="AW29" s="446"/>
      <c r="AX29" s="447"/>
      <c r="AY29" s="551"/>
      <c r="AZ29" s="552"/>
      <c r="BA29" s="552"/>
      <c r="BB29" s="553"/>
      <c r="BC29" s="428" t="s">
        <v>190</v>
      </c>
      <c r="BD29" s="429"/>
      <c r="BE29" s="429"/>
      <c r="BF29" s="429"/>
      <c r="BG29" s="429"/>
      <c r="BH29" s="429"/>
      <c r="BI29" s="429"/>
      <c r="BJ29" s="429"/>
      <c r="BK29" s="429"/>
      <c r="BL29" s="429"/>
      <c r="BM29" s="430"/>
      <c r="BN29" s="394">
        <v>1600293</v>
      </c>
      <c r="BO29" s="395"/>
      <c r="BP29" s="395"/>
      <c r="BQ29" s="395"/>
      <c r="BR29" s="395"/>
      <c r="BS29" s="395"/>
      <c r="BT29" s="395"/>
      <c r="BU29" s="396"/>
      <c r="BV29" s="394">
        <v>1256293</v>
      </c>
      <c r="BW29" s="395"/>
      <c r="BX29" s="395"/>
      <c r="BY29" s="395"/>
      <c r="BZ29" s="395"/>
      <c r="CA29" s="395"/>
      <c r="CB29" s="395"/>
      <c r="CC29" s="396"/>
      <c r="CD29" s="190"/>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191</v>
      </c>
      <c r="X30" s="562"/>
      <c r="Y30" s="562"/>
      <c r="Z30" s="562"/>
      <c r="AA30" s="562"/>
      <c r="AB30" s="562"/>
      <c r="AC30" s="562"/>
      <c r="AD30" s="562"/>
      <c r="AE30" s="562"/>
      <c r="AF30" s="562"/>
      <c r="AG30" s="563"/>
      <c r="AH30" s="521">
        <v>101.1</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52</v>
      </c>
      <c r="BD30" s="511"/>
      <c r="BE30" s="511"/>
      <c r="BF30" s="511"/>
      <c r="BG30" s="511"/>
      <c r="BH30" s="511"/>
      <c r="BI30" s="511"/>
      <c r="BJ30" s="511"/>
      <c r="BK30" s="511"/>
      <c r="BL30" s="511"/>
      <c r="BM30" s="512"/>
      <c r="BN30" s="513">
        <v>11960380</v>
      </c>
      <c r="BO30" s="514"/>
      <c r="BP30" s="514"/>
      <c r="BQ30" s="514"/>
      <c r="BR30" s="514"/>
      <c r="BS30" s="514"/>
      <c r="BT30" s="514"/>
      <c r="BU30" s="515"/>
      <c r="BV30" s="513">
        <v>9577482</v>
      </c>
      <c r="BW30" s="514"/>
      <c r="BX30" s="514"/>
      <c r="BY30" s="514"/>
      <c r="BZ30" s="514"/>
      <c r="CA30" s="514"/>
      <c r="CB30" s="514"/>
      <c r="CC30" s="515"/>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15">
      <c r="A31" s="175"/>
      <c r="B31" s="197"/>
      <c r="DI31" s="198"/>
    </row>
    <row r="32" spans="1:113" ht="13.5" customHeight="1" x14ac:dyDescent="0.15">
      <c r="A32" s="175"/>
      <c r="B32" s="199"/>
      <c r="C32" s="557" t="s">
        <v>192</v>
      </c>
      <c r="D32" s="557"/>
      <c r="E32" s="557"/>
      <c r="F32" s="557"/>
      <c r="G32" s="557"/>
      <c r="H32" s="557"/>
      <c r="I32" s="557"/>
      <c r="J32" s="557"/>
      <c r="K32" s="557"/>
      <c r="L32" s="557"/>
      <c r="M32" s="557"/>
      <c r="N32" s="557"/>
      <c r="O32" s="557"/>
      <c r="P32" s="557"/>
      <c r="Q32" s="557"/>
      <c r="R32" s="557"/>
      <c r="S32" s="557"/>
      <c r="U32" s="398" t="s">
        <v>193</v>
      </c>
      <c r="V32" s="398"/>
      <c r="W32" s="398"/>
      <c r="X32" s="398"/>
      <c r="Y32" s="398"/>
      <c r="Z32" s="398"/>
      <c r="AA32" s="398"/>
      <c r="AB32" s="398"/>
      <c r="AC32" s="398"/>
      <c r="AD32" s="398"/>
      <c r="AE32" s="398"/>
      <c r="AF32" s="398"/>
      <c r="AG32" s="398"/>
      <c r="AH32" s="398"/>
      <c r="AI32" s="398"/>
      <c r="AJ32" s="398"/>
      <c r="AK32" s="398"/>
      <c r="AM32" s="398" t="s">
        <v>194</v>
      </c>
      <c r="AN32" s="398"/>
      <c r="AO32" s="398"/>
      <c r="AP32" s="398"/>
      <c r="AQ32" s="398"/>
      <c r="AR32" s="398"/>
      <c r="AS32" s="398"/>
      <c r="AT32" s="398"/>
      <c r="AU32" s="398"/>
      <c r="AV32" s="398"/>
      <c r="AW32" s="398"/>
      <c r="AX32" s="398"/>
      <c r="AY32" s="398"/>
      <c r="AZ32" s="398"/>
      <c r="BA32" s="398"/>
      <c r="BB32" s="398"/>
      <c r="BC32" s="398"/>
      <c r="BE32" s="398" t="s">
        <v>195</v>
      </c>
      <c r="BF32" s="398"/>
      <c r="BG32" s="398"/>
      <c r="BH32" s="398"/>
      <c r="BI32" s="398"/>
      <c r="BJ32" s="398"/>
      <c r="BK32" s="398"/>
      <c r="BL32" s="398"/>
      <c r="BM32" s="398"/>
      <c r="BN32" s="398"/>
      <c r="BO32" s="398"/>
      <c r="BP32" s="398"/>
      <c r="BQ32" s="398"/>
      <c r="BR32" s="398"/>
      <c r="BS32" s="398"/>
      <c r="BT32" s="398"/>
      <c r="BU32" s="398"/>
      <c r="BW32" s="398" t="s">
        <v>196</v>
      </c>
      <c r="BX32" s="398"/>
      <c r="BY32" s="398"/>
      <c r="BZ32" s="398"/>
      <c r="CA32" s="398"/>
      <c r="CB32" s="398"/>
      <c r="CC32" s="398"/>
      <c r="CD32" s="398"/>
      <c r="CE32" s="398"/>
      <c r="CF32" s="398"/>
      <c r="CG32" s="398"/>
      <c r="CH32" s="398"/>
      <c r="CI32" s="398"/>
      <c r="CJ32" s="398"/>
      <c r="CK32" s="398"/>
      <c r="CL32" s="398"/>
      <c r="CM32" s="398"/>
      <c r="CO32" s="398" t="s">
        <v>197</v>
      </c>
      <c r="CP32" s="398"/>
      <c r="CQ32" s="398"/>
      <c r="CR32" s="398"/>
      <c r="CS32" s="398"/>
      <c r="CT32" s="398"/>
      <c r="CU32" s="398"/>
      <c r="CV32" s="398"/>
      <c r="CW32" s="398"/>
      <c r="CX32" s="398"/>
      <c r="CY32" s="398"/>
      <c r="CZ32" s="398"/>
      <c r="DA32" s="398"/>
      <c r="DB32" s="398"/>
      <c r="DC32" s="398"/>
      <c r="DD32" s="398"/>
      <c r="DE32" s="398"/>
      <c r="DI32" s="198"/>
    </row>
    <row r="33" spans="1:113" ht="13.5" customHeight="1" x14ac:dyDescent="0.15">
      <c r="A33" s="175"/>
      <c r="B33" s="199"/>
      <c r="C33" s="418" t="s">
        <v>198</v>
      </c>
      <c r="D33" s="418"/>
      <c r="E33" s="383" t="s">
        <v>199</v>
      </c>
      <c r="F33" s="383"/>
      <c r="G33" s="383"/>
      <c r="H33" s="383"/>
      <c r="I33" s="383"/>
      <c r="J33" s="383"/>
      <c r="K33" s="383"/>
      <c r="L33" s="383"/>
      <c r="M33" s="383"/>
      <c r="N33" s="383"/>
      <c r="O33" s="383"/>
      <c r="P33" s="383"/>
      <c r="Q33" s="383"/>
      <c r="R33" s="383"/>
      <c r="S33" s="383"/>
      <c r="T33" s="200"/>
      <c r="U33" s="418" t="s">
        <v>198</v>
      </c>
      <c r="V33" s="418"/>
      <c r="W33" s="383" t="s">
        <v>199</v>
      </c>
      <c r="X33" s="383"/>
      <c r="Y33" s="383"/>
      <c r="Z33" s="383"/>
      <c r="AA33" s="383"/>
      <c r="AB33" s="383"/>
      <c r="AC33" s="383"/>
      <c r="AD33" s="383"/>
      <c r="AE33" s="383"/>
      <c r="AF33" s="383"/>
      <c r="AG33" s="383"/>
      <c r="AH33" s="383"/>
      <c r="AI33" s="383"/>
      <c r="AJ33" s="383"/>
      <c r="AK33" s="383"/>
      <c r="AL33" s="200"/>
      <c r="AM33" s="418" t="s">
        <v>198</v>
      </c>
      <c r="AN33" s="418"/>
      <c r="AO33" s="383" t="s">
        <v>200</v>
      </c>
      <c r="AP33" s="383"/>
      <c r="AQ33" s="383"/>
      <c r="AR33" s="383"/>
      <c r="AS33" s="383"/>
      <c r="AT33" s="383"/>
      <c r="AU33" s="383"/>
      <c r="AV33" s="383"/>
      <c r="AW33" s="383"/>
      <c r="AX33" s="383"/>
      <c r="AY33" s="383"/>
      <c r="AZ33" s="383"/>
      <c r="BA33" s="383"/>
      <c r="BB33" s="383"/>
      <c r="BC33" s="383"/>
      <c r="BD33" s="201"/>
      <c r="BE33" s="383" t="s">
        <v>201</v>
      </c>
      <c r="BF33" s="383"/>
      <c r="BG33" s="383" t="s">
        <v>202</v>
      </c>
      <c r="BH33" s="383"/>
      <c r="BI33" s="383"/>
      <c r="BJ33" s="383"/>
      <c r="BK33" s="383"/>
      <c r="BL33" s="383"/>
      <c r="BM33" s="383"/>
      <c r="BN33" s="383"/>
      <c r="BO33" s="383"/>
      <c r="BP33" s="383"/>
      <c r="BQ33" s="383"/>
      <c r="BR33" s="383"/>
      <c r="BS33" s="383"/>
      <c r="BT33" s="383"/>
      <c r="BU33" s="383"/>
      <c r="BV33" s="201"/>
      <c r="BW33" s="418" t="s">
        <v>201</v>
      </c>
      <c r="BX33" s="418"/>
      <c r="BY33" s="383" t="s">
        <v>203</v>
      </c>
      <c r="BZ33" s="383"/>
      <c r="CA33" s="383"/>
      <c r="CB33" s="383"/>
      <c r="CC33" s="383"/>
      <c r="CD33" s="383"/>
      <c r="CE33" s="383"/>
      <c r="CF33" s="383"/>
      <c r="CG33" s="383"/>
      <c r="CH33" s="383"/>
      <c r="CI33" s="383"/>
      <c r="CJ33" s="383"/>
      <c r="CK33" s="383"/>
      <c r="CL33" s="383"/>
      <c r="CM33" s="383"/>
      <c r="CN33" s="200"/>
      <c r="CO33" s="418" t="s">
        <v>198</v>
      </c>
      <c r="CP33" s="418"/>
      <c r="CQ33" s="383" t="s">
        <v>204</v>
      </c>
      <c r="CR33" s="383"/>
      <c r="CS33" s="383"/>
      <c r="CT33" s="383"/>
      <c r="CU33" s="383"/>
      <c r="CV33" s="383"/>
      <c r="CW33" s="383"/>
      <c r="CX33" s="383"/>
      <c r="CY33" s="383"/>
      <c r="CZ33" s="383"/>
      <c r="DA33" s="383"/>
      <c r="DB33" s="383"/>
      <c r="DC33" s="383"/>
      <c r="DD33" s="383"/>
      <c r="DE33" s="383"/>
      <c r="DF33" s="200"/>
      <c r="DG33" s="583" t="s">
        <v>205</v>
      </c>
      <c r="DH33" s="583"/>
      <c r="DI33" s="202"/>
    </row>
    <row r="34" spans="1:113" ht="32.25" customHeight="1" x14ac:dyDescent="0.15">
      <c r="A34" s="175"/>
      <c r="B34" s="199"/>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2</v>
      </c>
      <c r="V34" s="584"/>
      <c r="W34" s="585" t="str">
        <f>IF('各会計、関係団体の財政状況及び健全化判断比率'!B28="","",'各会計、関係団体の財政状況及び健全化判断比率'!B28)</f>
        <v>国民健康保険特別会計</v>
      </c>
      <c r="X34" s="585"/>
      <c r="Y34" s="585"/>
      <c r="Z34" s="585"/>
      <c r="AA34" s="585"/>
      <c r="AB34" s="585"/>
      <c r="AC34" s="585"/>
      <c r="AD34" s="585"/>
      <c r="AE34" s="585"/>
      <c r="AF34" s="585"/>
      <c r="AG34" s="585"/>
      <c r="AH34" s="585"/>
      <c r="AI34" s="585"/>
      <c r="AJ34" s="585"/>
      <c r="AK34" s="585"/>
      <c r="AL34" s="175"/>
      <c r="AM34" s="584">
        <f>IF(AO34="","",MAX(C34:D43,U34:V43)+1)</f>
        <v>7</v>
      </c>
      <c r="AN34" s="584"/>
      <c r="AO34" s="585" t="str">
        <f>IF('各会計、関係団体の財政状況及び健全化判断比率'!B33="","",'各会計、関係団体の財政状況及び健全化判断比率'!B33)</f>
        <v>水道事業会計</v>
      </c>
      <c r="AP34" s="585"/>
      <c r="AQ34" s="585"/>
      <c r="AR34" s="585"/>
      <c r="AS34" s="585"/>
      <c r="AT34" s="585"/>
      <c r="AU34" s="585"/>
      <c r="AV34" s="585"/>
      <c r="AW34" s="585"/>
      <c r="AX34" s="585"/>
      <c r="AY34" s="585"/>
      <c r="AZ34" s="585"/>
      <c r="BA34" s="585"/>
      <c r="BB34" s="585"/>
      <c r="BC34" s="585"/>
      <c r="BD34" s="175"/>
      <c r="BE34" s="584">
        <f>IF(BG34="","",MAX(C34:D43,U34:V43,AM34:AN43)+1)</f>
        <v>12</v>
      </c>
      <c r="BF34" s="584"/>
      <c r="BG34" s="585" t="str">
        <f>IF('各会計、関係団体の財政状況及び健全化判断比率'!B38="","",'各会計、関係団体の財政状況及び健全化判断比率'!B38)</f>
        <v>地方卸売市場事業特別会計</v>
      </c>
      <c r="BH34" s="585"/>
      <c r="BI34" s="585"/>
      <c r="BJ34" s="585"/>
      <c r="BK34" s="585"/>
      <c r="BL34" s="585"/>
      <c r="BM34" s="585"/>
      <c r="BN34" s="585"/>
      <c r="BO34" s="585"/>
      <c r="BP34" s="585"/>
      <c r="BQ34" s="585"/>
      <c r="BR34" s="585"/>
      <c r="BS34" s="585"/>
      <c r="BT34" s="585"/>
      <c r="BU34" s="585"/>
      <c r="BV34" s="175"/>
      <c r="BW34" s="584">
        <f>IF(BY34="","",MAX(C34:D43,U34:V43,AM34:AN43,BE34:BF43)+1)</f>
        <v>13</v>
      </c>
      <c r="BX34" s="584"/>
      <c r="BY34" s="585" t="str">
        <f>IF('各会計、関係団体の財政状況及び健全化判断比率'!B68="","",'各会計、関係団体の財政状況及び健全化判断比率'!B68)</f>
        <v>周南地区福祉施設組合（一般会計）</v>
      </c>
      <c r="BZ34" s="585"/>
      <c r="CA34" s="585"/>
      <c r="CB34" s="585"/>
      <c r="CC34" s="585"/>
      <c r="CD34" s="585"/>
      <c r="CE34" s="585"/>
      <c r="CF34" s="585"/>
      <c r="CG34" s="585"/>
      <c r="CH34" s="585"/>
      <c r="CI34" s="585"/>
      <c r="CJ34" s="585"/>
      <c r="CK34" s="585"/>
      <c r="CL34" s="585"/>
      <c r="CM34" s="585"/>
      <c r="CN34" s="175"/>
      <c r="CO34" s="584">
        <f>IF(CQ34="","",MAX(C34:D43,U34:V43,AM34:AN43,BE34:BF43,BW34:BX43)+1)</f>
        <v>23</v>
      </c>
      <c r="CP34" s="584"/>
      <c r="CQ34" s="585" t="str">
        <f>IF('各会計、関係団体の財政状況及び健全化判断比率'!BS7="","",'各会計、関係団体の財政状況及び健全化判断比率'!BS7)</f>
        <v>周南市体育協会</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202"/>
    </row>
    <row r="35" spans="1:113" ht="32.25" customHeight="1" x14ac:dyDescent="0.15">
      <c r="A35" s="175"/>
      <c r="B35" s="199"/>
      <c r="C35" s="584" t="str">
        <f>IF(E35="","",C34+1)</f>
        <v/>
      </c>
      <c r="D35" s="584"/>
      <c r="E35" s="585" t="str">
        <f>IF('各会計、関係団体の財政状況及び健全化判断比率'!B8="","",'各会計、関係団体の財政状況及び健全化判断比率'!B8)</f>
        <v/>
      </c>
      <c r="F35" s="585"/>
      <c r="G35" s="585"/>
      <c r="H35" s="585"/>
      <c r="I35" s="585"/>
      <c r="J35" s="585"/>
      <c r="K35" s="585"/>
      <c r="L35" s="585"/>
      <c r="M35" s="585"/>
      <c r="N35" s="585"/>
      <c r="O35" s="585"/>
      <c r="P35" s="585"/>
      <c r="Q35" s="585"/>
      <c r="R35" s="585"/>
      <c r="S35" s="585"/>
      <c r="T35" s="175"/>
      <c r="U35" s="584">
        <f>IF(W35="","",U34+1)</f>
        <v>3</v>
      </c>
      <c r="V35" s="584"/>
      <c r="W35" s="585" t="str">
        <f>IF('各会計、関係団体の財政状況及び健全化判断比率'!B29="","",'各会計、関係団体の財政状況及び健全化判断比率'!B29)</f>
        <v>国民健康保険鹿野診療所特別会計</v>
      </c>
      <c r="X35" s="585"/>
      <c r="Y35" s="585"/>
      <c r="Z35" s="585"/>
      <c r="AA35" s="585"/>
      <c r="AB35" s="585"/>
      <c r="AC35" s="585"/>
      <c r="AD35" s="585"/>
      <c r="AE35" s="585"/>
      <c r="AF35" s="585"/>
      <c r="AG35" s="585"/>
      <c r="AH35" s="585"/>
      <c r="AI35" s="585"/>
      <c r="AJ35" s="585"/>
      <c r="AK35" s="585"/>
      <c r="AL35" s="175"/>
      <c r="AM35" s="584">
        <f t="shared" ref="AM35:AM43" si="0">IF(AO35="","",AM34+1)</f>
        <v>8</v>
      </c>
      <c r="AN35" s="584"/>
      <c r="AO35" s="585" t="str">
        <f>IF('各会計、関係団体の財政状況及び健全化判断比率'!B34="","",'各会計、関係団体の財政状況及び健全化判断比率'!B34)</f>
        <v>下水道事業会計</v>
      </c>
      <c r="AP35" s="585"/>
      <c r="AQ35" s="585"/>
      <c r="AR35" s="585"/>
      <c r="AS35" s="585"/>
      <c r="AT35" s="585"/>
      <c r="AU35" s="585"/>
      <c r="AV35" s="585"/>
      <c r="AW35" s="585"/>
      <c r="AX35" s="585"/>
      <c r="AY35" s="585"/>
      <c r="AZ35" s="585"/>
      <c r="BA35" s="585"/>
      <c r="BB35" s="585"/>
      <c r="BC35" s="585"/>
      <c r="BD35" s="175"/>
      <c r="BE35" s="584" t="str">
        <f t="shared" ref="BE35:BE43" si="1">IF(BG35="","",BE34+1)</f>
        <v/>
      </c>
      <c r="BF35" s="584"/>
      <c r="BG35" s="585"/>
      <c r="BH35" s="585"/>
      <c r="BI35" s="585"/>
      <c r="BJ35" s="585"/>
      <c r="BK35" s="585"/>
      <c r="BL35" s="585"/>
      <c r="BM35" s="585"/>
      <c r="BN35" s="585"/>
      <c r="BO35" s="585"/>
      <c r="BP35" s="585"/>
      <c r="BQ35" s="585"/>
      <c r="BR35" s="585"/>
      <c r="BS35" s="585"/>
      <c r="BT35" s="585"/>
      <c r="BU35" s="585"/>
      <c r="BV35" s="175"/>
      <c r="BW35" s="584">
        <f t="shared" ref="BW35:BW43" si="2">IF(BY35="","",BW34+1)</f>
        <v>14</v>
      </c>
      <c r="BX35" s="584"/>
      <c r="BY35" s="585" t="str">
        <f>IF('各会計、関係団体の財政状況及び健全化判断比率'!B69="","",'各会計、関係団体の財政状況及び健全化判断比率'!B69)</f>
        <v>周南地区衛生施設組合（一般会計）</v>
      </c>
      <c r="BZ35" s="585"/>
      <c r="CA35" s="585"/>
      <c r="CB35" s="585"/>
      <c r="CC35" s="585"/>
      <c r="CD35" s="585"/>
      <c r="CE35" s="585"/>
      <c r="CF35" s="585"/>
      <c r="CG35" s="585"/>
      <c r="CH35" s="585"/>
      <c r="CI35" s="585"/>
      <c r="CJ35" s="585"/>
      <c r="CK35" s="585"/>
      <c r="CL35" s="585"/>
      <c r="CM35" s="585"/>
      <c r="CN35" s="175"/>
      <c r="CO35" s="584">
        <f t="shared" ref="CO35:CO43" si="3">IF(CQ35="","",CO34+1)</f>
        <v>24</v>
      </c>
      <c r="CP35" s="584"/>
      <c r="CQ35" s="585" t="str">
        <f>IF('各会計、関係団体の財政状況及び健全化判断比率'!BS8="","",'各会計、関係団体の財政状況及び健全化判断比率'!BS8)</f>
        <v>徳山地区漁業振興基金</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202"/>
    </row>
    <row r="36" spans="1:113" ht="32.25" customHeight="1" x14ac:dyDescent="0.15">
      <c r="A36" s="175"/>
      <c r="B36" s="199"/>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5"/>
      <c r="U36" s="584">
        <f t="shared" ref="U36:U43" si="4">IF(W36="","",U35+1)</f>
        <v>4</v>
      </c>
      <c r="V36" s="584"/>
      <c r="W36" s="585" t="str">
        <f>IF('各会計、関係団体の財政状況及び健全化判断比率'!B30="","",'各会計、関係団体の財政状況及び健全化判断比率'!B30)</f>
        <v>後期高齢者医療特別会計</v>
      </c>
      <c r="X36" s="585"/>
      <c r="Y36" s="585"/>
      <c r="Z36" s="585"/>
      <c r="AA36" s="585"/>
      <c r="AB36" s="585"/>
      <c r="AC36" s="585"/>
      <c r="AD36" s="585"/>
      <c r="AE36" s="585"/>
      <c r="AF36" s="585"/>
      <c r="AG36" s="585"/>
      <c r="AH36" s="585"/>
      <c r="AI36" s="585"/>
      <c r="AJ36" s="585"/>
      <c r="AK36" s="585"/>
      <c r="AL36" s="175"/>
      <c r="AM36" s="584">
        <f t="shared" si="0"/>
        <v>9</v>
      </c>
      <c r="AN36" s="584"/>
      <c r="AO36" s="585" t="str">
        <f>IF('各会計、関係団体の財政状況及び健全化判断比率'!B35="","",'各会計、関係団体の財政状況及び健全化判断比率'!B35)</f>
        <v>病院事業会計</v>
      </c>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f t="shared" si="2"/>
        <v>15</v>
      </c>
      <c r="BX36" s="584"/>
      <c r="BY36" s="585" t="str">
        <f>IF('各会計、関係団体の財政状況及び健全化判断比率'!B70="","",'各会計、関係団体の財政状況及び健全化判断比率'!B70)</f>
        <v>光地区消防組合（一般会計）</v>
      </c>
      <c r="BZ36" s="585"/>
      <c r="CA36" s="585"/>
      <c r="CB36" s="585"/>
      <c r="CC36" s="585"/>
      <c r="CD36" s="585"/>
      <c r="CE36" s="585"/>
      <c r="CF36" s="585"/>
      <c r="CG36" s="585"/>
      <c r="CH36" s="585"/>
      <c r="CI36" s="585"/>
      <c r="CJ36" s="585"/>
      <c r="CK36" s="585"/>
      <c r="CL36" s="585"/>
      <c r="CM36" s="585"/>
      <c r="CN36" s="175"/>
      <c r="CO36" s="584">
        <f t="shared" si="3"/>
        <v>25</v>
      </c>
      <c r="CP36" s="584"/>
      <c r="CQ36" s="585" t="str">
        <f>IF('各会計、関係団体の財政状況及び健全化判断比率'!BS9="","",'各会計、関係団体の財政状況及び健全化判断比率'!BS9)</f>
        <v>周南市文化振興財団</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202"/>
    </row>
    <row r="37" spans="1:113" ht="32.25" customHeight="1" x14ac:dyDescent="0.15">
      <c r="A37" s="175"/>
      <c r="B37" s="199"/>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f t="shared" si="4"/>
        <v>5</v>
      </c>
      <c r="V37" s="584"/>
      <c r="W37" s="585" t="str">
        <f>IF('各会計、関係団体の財政状況及び健全化判断比率'!B31="","",'各会計、関係団体の財政状況及び健全化判断比率'!B31)</f>
        <v>介護保険特別会計</v>
      </c>
      <c r="X37" s="585"/>
      <c r="Y37" s="585"/>
      <c r="Z37" s="585"/>
      <c r="AA37" s="585"/>
      <c r="AB37" s="585"/>
      <c r="AC37" s="585"/>
      <c r="AD37" s="585"/>
      <c r="AE37" s="585"/>
      <c r="AF37" s="585"/>
      <c r="AG37" s="585"/>
      <c r="AH37" s="585"/>
      <c r="AI37" s="585"/>
      <c r="AJ37" s="585"/>
      <c r="AK37" s="585"/>
      <c r="AL37" s="175"/>
      <c r="AM37" s="584">
        <f t="shared" si="0"/>
        <v>10</v>
      </c>
      <c r="AN37" s="584"/>
      <c r="AO37" s="585" t="str">
        <f>IF('各会計、関係団体の財政状況及び健全化判断比率'!B36="","",'各会計、関係団体の財政状況及び健全化判断比率'!B36)</f>
        <v>介護老人保健施設事業会計</v>
      </c>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16</v>
      </c>
      <c r="BX37" s="584"/>
      <c r="BY37" s="585" t="str">
        <f>IF('各会計、関係団体の財政状況及び健全化判断比率'!B71="","",'各会計、関係団体の財政状況及び健全化判断比率'!B71)</f>
        <v>周陽環境整備組合（一般会計）</v>
      </c>
      <c r="BZ37" s="585"/>
      <c r="CA37" s="585"/>
      <c r="CB37" s="585"/>
      <c r="CC37" s="585"/>
      <c r="CD37" s="585"/>
      <c r="CE37" s="585"/>
      <c r="CF37" s="585"/>
      <c r="CG37" s="585"/>
      <c r="CH37" s="585"/>
      <c r="CI37" s="585"/>
      <c r="CJ37" s="585"/>
      <c r="CK37" s="585"/>
      <c r="CL37" s="585"/>
      <c r="CM37" s="585"/>
      <c r="CN37" s="175"/>
      <c r="CO37" s="584">
        <f t="shared" si="3"/>
        <v>26</v>
      </c>
      <c r="CP37" s="584"/>
      <c r="CQ37" s="585" t="str">
        <f>IF('各会計、関係団体の財政状況及び健全化判断比率'!BS10="","",'各会計、関係団体の財政状況及び健全化判断比率'!BS10)</f>
        <v>周南市ふるさと振興財団</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202"/>
    </row>
    <row r="38" spans="1:113" ht="32.25" customHeight="1" x14ac:dyDescent="0.15">
      <c r="A38" s="175"/>
      <c r="B38" s="199"/>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f t="shared" si="4"/>
        <v>6</v>
      </c>
      <c r="V38" s="584"/>
      <c r="W38" s="585" t="str">
        <f>IF('各会計、関係団体の財政状況及び健全化判断比率'!B32="","",'各会計、関係団体の財政状況及び健全化判断比率'!B32)</f>
        <v>駐車場事業特別会計</v>
      </c>
      <c r="X38" s="585"/>
      <c r="Y38" s="585"/>
      <c r="Z38" s="585"/>
      <c r="AA38" s="585"/>
      <c r="AB38" s="585"/>
      <c r="AC38" s="585"/>
      <c r="AD38" s="585"/>
      <c r="AE38" s="585"/>
      <c r="AF38" s="585"/>
      <c r="AG38" s="585"/>
      <c r="AH38" s="585"/>
      <c r="AI38" s="585"/>
      <c r="AJ38" s="585"/>
      <c r="AK38" s="585"/>
      <c r="AL38" s="175"/>
      <c r="AM38" s="584">
        <f t="shared" si="0"/>
        <v>11</v>
      </c>
      <c r="AN38" s="584"/>
      <c r="AO38" s="585" t="str">
        <f>IF('各会計、関係団体の財政状況及び健全化判断比率'!B37="","",'各会計、関係団体の財政状況及び健全化判断比率'!B37)</f>
        <v>モーターボート競走事業会計</v>
      </c>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17</v>
      </c>
      <c r="BX38" s="584"/>
      <c r="BY38" s="585" t="str">
        <f>IF('各会計、関係団体の財政状況及び健全化判断比率'!B72="","",'各会計、関係団体の財政状況及び健全化判断比率'!B72)</f>
        <v>山口県市町総合事務組合（一般会計）</v>
      </c>
      <c r="BZ38" s="585"/>
      <c r="CA38" s="585"/>
      <c r="CB38" s="585"/>
      <c r="CC38" s="585"/>
      <c r="CD38" s="585"/>
      <c r="CE38" s="585"/>
      <c r="CF38" s="585"/>
      <c r="CG38" s="585"/>
      <c r="CH38" s="585"/>
      <c r="CI38" s="585"/>
      <c r="CJ38" s="585"/>
      <c r="CK38" s="585"/>
      <c r="CL38" s="585"/>
      <c r="CM38" s="585"/>
      <c r="CN38" s="175"/>
      <c r="CO38" s="584">
        <f t="shared" si="3"/>
        <v>27</v>
      </c>
      <c r="CP38" s="584"/>
      <c r="CQ38" s="585" t="str">
        <f>IF('各会計、関係団体の財政状況及び健全化判断比率'!BS11="","",'各会計、関係団体の財政状況及び健全化判断比率'!BS11)</f>
        <v>周南市医療公社</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202"/>
    </row>
    <row r="39" spans="1:113" ht="32.25" customHeight="1" x14ac:dyDescent="0.15">
      <c r="A39" s="175"/>
      <c r="B39" s="199"/>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f t="shared" si="2"/>
        <v>18</v>
      </c>
      <c r="BX39" s="584"/>
      <c r="BY39" s="585" t="str">
        <f>IF('各会計、関係団体の財政状況及び健全化判断比率'!B73="","",'各会計、関係団体の財政状況及び健全化判断比率'!B73)</f>
        <v>山口県市町総合事務組合退職手当（特別会計）</v>
      </c>
      <c r="BZ39" s="585"/>
      <c r="CA39" s="585"/>
      <c r="CB39" s="585"/>
      <c r="CC39" s="585"/>
      <c r="CD39" s="585"/>
      <c r="CE39" s="585"/>
      <c r="CF39" s="585"/>
      <c r="CG39" s="585"/>
      <c r="CH39" s="585"/>
      <c r="CI39" s="585"/>
      <c r="CJ39" s="585"/>
      <c r="CK39" s="585"/>
      <c r="CL39" s="585"/>
      <c r="CM39" s="585"/>
      <c r="CN39" s="175"/>
      <c r="CO39" s="584">
        <f t="shared" si="3"/>
        <v>28</v>
      </c>
      <c r="CP39" s="584"/>
      <c r="CQ39" s="585" t="str">
        <f>IF('各会計、関係団体の財政状況及び健全化判断比率'!BS12="","",'各会計、関係団体の財政状況及び健全化判断比率'!BS12)</f>
        <v>周南地域地場産業振興センター</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202"/>
    </row>
    <row r="40" spans="1:113" ht="32.25" customHeight="1" x14ac:dyDescent="0.15">
      <c r="A40" s="175"/>
      <c r="B40" s="199"/>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f t="shared" si="2"/>
        <v>19</v>
      </c>
      <c r="BX40" s="584"/>
      <c r="BY40" s="585" t="str">
        <f>IF('各会計、関係団体の財政状況及び健全化判断比率'!B74="","",'各会計、関係団体の財政状況及び健全化判断比率'!B74)</f>
        <v>山口県市町総合事務組合消防団員補償等（特別会計）</v>
      </c>
      <c r="BZ40" s="585"/>
      <c r="CA40" s="585"/>
      <c r="CB40" s="585"/>
      <c r="CC40" s="585"/>
      <c r="CD40" s="585"/>
      <c r="CE40" s="585"/>
      <c r="CF40" s="585"/>
      <c r="CG40" s="585"/>
      <c r="CH40" s="585"/>
      <c r="CI40" s="585"/>
      <c r="CJ40" s="585"/>
      <c r="CK40" s="585"/>
      <c r="CL40" s="585"/>
      <c r="CM40" s="585"/>
      <c r="CN40" s="175"/>
      <c r="CO40" s="584">
        <f t="shared" si="3"/>
        <v>29</v>
      </c>
      <c r="CP40" s="584"/>
      <c r="CQ40" s="585" t="str">
        <f>IF('各会計、関係団体の財政状況及び健全化判断比率'!BS13="","",'各会計、関係団体の財政状況及び健全化判断比率'!BS13)</f>
        <v>大津島巡航</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202"/>
    </row>
    <row r="41" spans="1:113" ht="32.25" customHeight="1" x14ac:dyDescent="0.15">
      <c r="A41" s="175"/>
      <c r="B41" s="199"/>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f t="shared" si="2"/>
        <v>20</v>
      </c>
      <c r="BX41" s="584"/>
      <c r="BY41" s="585" t="str">
        <f>IF('各会計、関係団体の財政状況及び健全化判断比率'!B75="","",'各会計、関係団体の財政状況及び健全化判断比率'!B75)</f>
        <v>山口県市町総合事務組合非常勤職員公務災害補償（特別会計）</v>
      </c>
      <c r="BZ41" s="585"/>
      <c r="CA41" s="585"/>
      <c r="CB41" s="585"/>
      <c r="CC41" s="585"/>
      <c r="CD41" s="585"/>
      <c r="CE41" s="585"/>
      <c r="CF41" s="585"/>
      <c r="CG41" s="585"/>
      <c r="CH41" s="585"/>
      <c r="CI41" s="585"/>
      <c r="CJ41" s="585"/>
      <c r="CK41" s="585"/>
      <c r="CL41" s="585"/>
      <c r="CM41" s="585"/>
      <c r="CN41" s="175"/>
      <c r="CO41" s="584">
        <f t="shared" si="3"/>
        <v>30</v>
      </c>
      <c r="CP41" s="584"/>
      <c r="CQ41" s="585" t="str">
        <f>IF('各会計、関係団体の財政状況及び健全化判断比率'!BS14="","",'各会計、関係団体の財政状況及び健全化判断比率'!BS14)</f>
        <v>徳山青果精算</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202"/>
    </row>
    <row r="42" spans="1:113" ht="32.25" customHeight="1" x14ac:dyDescent="0.15">
      <c r="B42" s="199"/>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f t="shared" si="2"/>
        <v>21</v>
      </c>
      <c r="BX42" s="584"/>
      <c r="BY42" s="585" t="str">
        <f>IF('各会計、関係団体の財政状況及び健全化判断比率'!B76="","",'各会計、関係団体の財政状況及び健全化判断比率'!B76)</f>
        <v>山口県市町総合事務組合山口県市町公平委員会（特別会計）</v>
      </c>
      <c r="BZ42" s="585"/>
      <c r="CA42" s="585"/>
      <c r="CB42" s="585"/>
      <c r="CC42" s="585"/>
      <c r="CD42" s="585"/>
      <c r="CE42" s="585"/>
      <c r="CF42" s="585"/>
      <c r="CG42" s="585"/>
      <c r="CH42" s="585"/>
      <c r="CI42" s="585"/>
      <c r="CJ42" s="585"/>
      <c r="CK42" s="585"/>
      <c r="CL42" s="585"/>
      <c r="CM42" s="585"/>
      <c r="CN42" s="175"/>
      <c r="CO42" s="584">
        <f t="shared" si="3"/>
        <v>31</v>
      </c>
      <c r="CP42" s="584"/>
      <c r="CQ42" s="585" t="str">
        <f>IF('各会計、関係団体の財政状況及び健全化判断比率'!BS15="","",'各会計、関係団体の財政状況及び健全化判断比率'!BS15)</f>
        <v>かの高原開発</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202"/>
    </row>
    <row r="43" spans="1:113" ht="32.25" customHeight="1" x14ac:dyDescent="0.15">
      <c r="B43" s="199"/>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f t="shared" si="2"/>
        <v>22</v>
      </c>
      <c r="BX43" s="584"/>
      <c r="BY43" s="585" t="str">
        <f>IF('各会計、関係団体の財政状況及び健全化判断比率'!B77="","",'各会計、関係団体の財政状況及び健全化判断比率'!B77)</f>
        <v>山口県市町総合事務組合交通災害共済（特別会計）</v>
      </c>
      <c r="BZ43" s="585"/>
      <c r="CA43" s="585"/>
      <c r="CB43" s="585"/>
      <c r="CC43" s="585"/>
      <c r="CD43" s="585"/>
      <c r="CE43" s="585"/>
      <c r="CF43" s="585"/>
      <c r="CG43" s="585"/>
      <c r="CH43" s="585"/>
      <c r="CI43" s="585"/>
      <c r="CJ43" s="585"/>
      <c r="CK43" s="585"/>
      <c r="CL43" s="585"/>
      <c r="CM43" s="585"/>
      <c r="CN43" s="175"/>
      <c r="CO43" s="584">
        <f t="shared" si="3"/>
        <v>32</v>
      </c>
      <c r="CP43" s="584"/>
      <c r="CQ43" s="585" t="str">
        <f>IF('各会計、関係団体の財政状況及び健全化判断比率'!BS16="","",'各会計、関係団体の財政状況及び健全化判断比率'!BS16)</f>
        <v>新南陽地区漁業振興基金</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202"/>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206</v>
      </c>
      <c r="E46" s="587" t="s">
        <v>207</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15">
      <c r="E47" s="587" t="s">
        <v>208</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15">
      <c r="E48" s="587" t="s">
        <v>209</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15">
      <c r="E49" s="588" t="s">
        <v>210</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15">
      <c r="E50" s="587" t="s">
        <v>211</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15">
      <c r="E51" s="587" t="s">
        <v>212</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15">
      <c r="E52" s="587" t="s">
        <v>213</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15">
      <c r="E53" s="587" t="s">
        <v>214</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15"/>
    <row r="55" spans="5:113" x14ac:dyDescent="0.15"/>
    <row r="56" spans="5:113" x14ac:dyDescent="0.15"/>
  </sheetData>
  <sheetProtection algorithmName="SHA-512" hashValue="ANM1FQqqx/9qAEWDC11YNYIQPBvl2ZDL9r9TxI0rszFL6ft8eYg7s+szZHYJilI9XRtVKQglpGZLS5HINsuOCw==" saltValue="3OGgIwcmdD93IP5N1UX+l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EM49"/>
  <sheetViews>
    <sheetView showGridLines="0" zoomScaleNormal="10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215</v>
      </c>
      <c r="DI1" s="590"/>
      <c r="DJ1" s="590"/>
      <c r="DK1" s="590"/>
      <c r="DL1" s="590"/>
      <c r="DM1" s="590"/>
      <c r="DN1" s="591"/>
      <c r="DO1" s="208"/>
      <c r="DP1" s="589" t="s">
        <v>216</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15">
      <c r="B2" s="209" t="s">
        <v>217</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592" t="s">
        <v>218</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219</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220</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15">
      <c r="B4" s="592" t="s">
        <v>1</v>
      </c>
      <c r="C4" s="593"/>
      <c r="D4" s="593"/>
      <c r="E4" s="593"/>
      <c r="F4" s="593"/>
      <c r="G4" s="593"/>
      <c r="H4" s="593"/>
      <c r="I4" s="593"/>
      <c r="J4" s="593"/>
      <c r="K4" s="593"/>
      <c r="L4" s="593"/>
      <c r="M4" s="593"/>
      <c r="N4" s="593"/>
      <c r="O4" s="593"/>
      <c r="P4" s="593"/>
      <c r="Q4" s="594"/>
      <c r="R4" s="592" t="s">
        <v>221</v>
      </c>
      <c r="S4" s="593"/>
      <c r="T4" s="593"/>
      <c r="U4" s="593"/>
      <c r="V4" s="593"/>
      <c r="W4" s="593"/>
      <c r="X4" s="593"/>
      <c r="Y4" s="594"/>
      <c r="Z4" s="592" t="s">
        <v>222</v>
      </c>
      <c r="AA4" s="593"/>
      <c r="AB4" s="593"/>
      <c r="AC4" s="594"/>
      <c r="AD4" s="592" t="s">
        <v>223</v>
      </c>
      <c r="AE4" s="593"/>
      <c r="AF4" s="593"/>
      <c r="AG4" s="593"/>
      <c r="AH4" s="593"/>
      <c r="AI4" s="593"/>
      <c r="AJ4" s="593"/>
      <c r="AK4" s="594"/>
      <c r="AL4" s="592" t="s">
        <v>222</v>
      </c>
      <c r="AM4" s="593"/>
      <c r="AN4" s="593"/>
      <c r="AO4" s="594"/>
      <c r="AP4" s="595" t="s">
        <v>224</v>
      </c>
      <c r="AQ4" s="595"/>
      <c r="AR4" s="595"/>
      <c r="AS4" s="595"/>
      <c r="AT4" s="595"/>
      <c r="AU4" s="595"/>
      <c r="AV4" s="595"/>
      <c r="AW4" s="595"/>
      <c r="AX4" s="595"/>
      <c r="AY4" s="595"/>
      <c r="AZ4" s="595"/>
      <c r="BA4" s="595"/>
      <c r="BB4" s="595"/>
      <c r="BC4" s="595"/>
      <c r="BD4" s="595"/>
      <c r="BE4" s="595"/>
      <c r="BF4" s="595"/>
      <c r="BG4" s="595" t="s">
        <v>225</v>
      </c>
      <c r="BH4" s="595"/>
      <c r="BI4" s="595"/>
      <c r="BJ4" s="595"/>
      <c r="BK4" s="595"/>
      <c r="BL4" s="595"/>
      <c r="BM4" s="595"/>
      <c r="BN4" s="595"/>
      <c r="BO4" s="595" t="s">
        <v>222</v>
      </c>
      <c r="BP4" s="595"/>
      <c r="BQ4" s="595"/>
      <c r="BR4" s="595"/>
      <c r="BS4" s="595" t="s">
        <v>226</v>
      </c>
      <c r="BT4" s="595"/>
      <c r="BU4" s="595"/>
      <c r="BV4" s="595"/>
      <c r="BW4" s="595"/>
      <c r="BX4" s="595"/>
      <c r="BY4" s="595"/>
      <c r="BZ4" s="595"/>
      <c r="CA4" s="595"/>
      <c r="CB4" s="595"/>
      <c r="CD4" s="592" t="s">
        <v>227</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15">
      <c r="B5" s="596" t="s">
        <v>228</v>
      </c>
      <c r="C5" s="597"/>
      <c r="D5" s="597"/>
      <c r="E5" s="597"/>
      <c r="F5" s="597"/>
      <c r="G5" s="597"/>
      <c r="H5" s="597"/>
      <c r="I5" s="597"/>
      <c r="J5" s="597"/>
      <c r="K5" s="597"/>
      <c r="L5" s="597"/>
      <c r="M5" s="597"/>
      <c r="N5" s="597"/>
      <c r="O5" s="597"/>
      <c r="P5" s="597"/>
      <c r="Q5" s="598"/>
      <c r="R5" s="599">
        <v>27388860</v>
      </c>
      <c r="S5" s="600"/>
      <c r="T5" s="600"/>
      <c r="U5" s="600"/>
      <c r="V5" s="600"/>
      <c r="W5" s="600"/>
      <c r="X5" s="600"/>
      <c r="Y5" s="601"/>
      <c r="Z5" s="602">
        <v>34.9</v>
      </c>
      <c r="AA5" s="602"/>
      <c r="AB5" s="602"/>
      <c r="AC5" s="602"/>
      <c r="AD5" s="603">
        <v>26304966</v>
      </c>
      <c r="AE5" s="603"/>
      <c r="AF5" s="603"/>
      <c r="AG5" s="603"/>
      <c r="AH5" s="603"/>
      <c r="AI5" s="603"/>
      <c r="AJ5" s="603"/>
      <c r="AK5" s="603"/>
      <c r="AL5" s="604">
        <v>68.2</v>
      </c>
      <c r="AM5" s="605"/>
      <c r="AN5" s="605"/>
      <c r="AO5" s="606"/>
      <c r="AP5" s="596" t="s">
        <v>229</v>
      </c>
      <c r="AQ5" s="597"/>
      <c r="AR5" s="597"/>
      <c r="AS5" s="597"/>
      <c r="AT5" s="597"/>
      <c r="AU5" s="597"/>
      <c r="AV5" s="597"/>
      <c r="AW5" s="597"/>
      <c r="AX5" s="597"/>
      <c r="AY5" s="597"/>
      <c r="AZ5" s="597"/>
      <c r="BA5" s="597"/>
      <c r="BB5" s="597"/>
      <c r="BC5" s="597"/>
      <c r="BD5" s="597"/>
      <c r="BE5" s="597"/>
      <c r="BF5" s="598"/>
      <c r="BG5" s="610">
        <v>26301269</v>
      </c>
      <c r="BH5" s="611"/>
      <c r="BI5" s="611"/>
      <c r="BJ5" s="611"/>
      <c r="BK5" s="611"/>
      <c r="BL5" s="611"/>
      <c r="BM5" s="611"/>
      <c r="BN5" s="612"/>
      <c r="BO5" s="613">
        <v>96</v>
      </c>
      <c r="BP5" s="613"/>
      <c r="BQ5" s="613"/>
      <c r="BR5" s="613"/>
      <c r="BS5" s="614">
        <v>1013311</v>
      </c>
      <c r="BT5" s="614"/>
      <c r="BU5" s="614"/>
      <c r="BV5" s="614"/>
      <c r="BW5" s="614"/>
      <c r="BX5" s="614"/>
      <c r="BY5" s="614"/>
      <c r="BZ5" s="614"/>
      <c r="CA5" s="614"/>
      <c r="CB5" s="618"/>
      <c r="CD5" s="592" t="s">
        <v>224</v>
      </c>
      <c r="CE5" s="593"/>
      <c r="CF5" s="593"/>
      <c r="CG5" s="593"/>
      <c r="CH5" s="593"/>
      <c r="CI5" s="593"/>
      <c r="CJ5" s="593"/>
      <c r="CK5" s="593"/>
      <c r="CL5" s="593"/>
      <c r="CM5" s="593"/>
      <c r="CN5" s="593"/>
      <c r="CO5" s="593"/>
      <c r="CP5" s="593"/>
      <c r="CQ5" s="594"/>
      <c r="CR5" s="592" t="s">
        <v>230</v>
      </c>
      <c r="CS5" s="593"/>
      <c r="CT5" s="593"/>
      <c r="CU5" s="593"/>
      <c r="CV5" s="593"/>
      <c r="CW5" s="593"/>
      <c r="CX5" s="593"/>
      <c r="CY5" s="594"/>
      <c r="CZ5" s="592" t="s">
        <v>222</v>
      </c>
      <c r="DA5" s="593"/>
      <c r="DB5" s="593"/>
      <c r="DC5" s="594"/>
      <c r="DD5" s="592" t="s">
        <v>231</v>
      </c>
      <c r="DE5" s="593"/>
      <c r="DF5" s="593"/>
      <c r="DG5" s="593"/>
      <c r="DH5" s="593"/>
      <c r="DI5" s="593"/>
      <c r="DJ5" s="593"/>
      <c r="DK5" s="593"/>
      <c r="DL5" s="593"/>
      <c r="DM5" s="593"/>
      <c r="DN5" s="593"/>
      <c r="DO5" s="593"/>
      <c r="DP5" s="594"/>
      <c r="DQ5" s="592" t="s">
        <v>232</v>
      </c>
      <c r="DR5" s="593"/>
      <c r="DS5" s="593"/>
      <c r="DT5" s="593"/>
      <c r="DU5" s="593"/>
      <c r="DV5" s="593"/>
      <c r="DW5" s="593"/>
      <c r="DX5" s="593"/>
      <c r="DY5" s="593"/>
      <c r="DZ5" s="593"/>
      <c r="EA5" s="593"/>
      <c r="EB5" s="593"/>
      <c r="EC5" s="594"/>
    </row>
    <row r="6" spans="2:143" ht="11.25" customHeight="1" x14ac:dyDescent="0.15">
      <c r="B6" s="607" t="s">
        <v>233</v>
      </c>
      <c r="C6" s="608"/>
      <c r="D6" s="608"/>
      <c r="E6" s="608"/>
      <c r="F6" s="608"/>
      <c r="G6" s="608"/>
      <c r="H6" s="608"/>
      <c r="I6" s="608"/>
      <c r="J6" s="608"/>
      <c r="K6" s="608"/>
      <c r="L6" s="608"/>
      <c r="M6" s="608"/>
      <c r="N6" s="608"/>
      <c r="O6" s="608"/>
      <c r="P6" s="608"/>
      <c r="Q6" s="609"/>
      <c r="R6" s="610">
        <v>685597</v>
      </c>
      <c r="S6" s="611"/>
      <c r="T6" s="611"/>
      <c r="U6" s="611"/>
      <c r="V6" s="611"/>
      <c r="W6" s="611"/>
      <c r="X6" s="611"/>
      <c r="Y6" s="612"/>
      <c r="Z6" s="613">
        <v>0.9</v>
      </c>
      <c r="AA6" s="613"/>
      <c r="AB6" s="613"/>
      <c r="AC6" s="613"/>
      <c r="AD6" s="614">
        <v>685597</v>
      </c>
      <c r="AE6" s="614"/>
      <c r="AF6" s="614"/>
      <c r="AG6" s="614"/>
      <c r="AH6" s="614"/>
      <c r="AI6" s="614"/>
      <c r="AJ6" s="614"/>
      <c r="AK6" s="614"/>
      <c r="AL6" s="615">
        <v>1.8</v>
      </c>
      <c r="AM6" s="616"/>
      <c r="AN6" s="616"/>
      <c r="AO6" s="617"/>
      <c r="AP6" s="607" t="s">
        <v>234</v>
      </c>
      <c r="AQ6" s="608"/>
      <c r="AR6" s="608"/>
      <c r="AS6" s="608"/>
      <c r="AT6" s="608"/>
      <c r="AU6" s="608"/>
      <c r="AV6" s="608"/>
      <c r="AW6" s="608"/>
      <c r="AX6" s="608"/>
      <c r="AY6" s="608"/>
      <c r="AZ6" s="608"/>
      <c r="BA6" s="608"/>
      <c r="BB6" s="608"/>
      <c r="BC6" s="608"/>
      <c r="BD6" s="608"/>
      <c r="BE6" s="608"/>
      <c r="BF6" s="609"/>
      <c r="BG6" s="610">
        <v>26301269</v>
      </c>
      <c r="BH6" s="611"/>
      <c r="BI6" s="611"/>
      <c r="BJ6" s="611"/>
      <c r="BK6" s="611"/>
      <c r="BL6" s="611"/>
      <c r="BM6" s="611"/>
      <c r="BN6" s="612"/>
      <c r="BO6" s="613">
        <v>96</v>
      </c>
      <c r="BP6" s="613"/>
      <c r="BQ6" s="613"/>
      <c r="BR6" s="613"/>
      <c r="BS6" s="614">
        <v>1013311</v>
      </c>
      <c r="BT6" s="614"/>
      <c r="BU6" s="614"/>
      <c r="BV6" s="614"/>
      <c r="BW6" s="614"/>
      <c r="BX6" s="614"/>
      <c r="BY6" s="614"/>
      <c r="BZ6" s="614"/>
      <c r="CA6" s="614"/>
      <c r="CB6" s="618"/>
      <c r="CD6" s="596" t="s">
        <v>235</v>
      </c>
      <c r="CE6" s="597"/>
      <c r="CF6" s="597"/>
      <c r="CG6" s="597"/>
      <c r="CH6" s="597"/>
      <c r="CI6" s="597"/>
      <c r="CJ6" s="597"/>
      <c r="CK6" s="597"/>
      <c r="CL6" s="597"/>
      <c r="CM6" s="597"/>
      <c r="CN6" s="597"/>
      <c r="CO6" s="597"/>
      <c r="CP6" s="597"/>
      <c r="CQ6" s="598"/>
      <c r="CR6" s="610">
        <v>372116</v>
      </c>
      <c r="CS6" s="611"/>
      <c r="CT6" s="611"/>
      <c r="CU6" s="611"/>
      <c r="CV6" s="611"/>
      <c r="CW6" s="611"/>
      <c r="CX6" s="611"/>
      <c r="CY6" s="612"/>
      <c r="CZ6" s="604">
        <v>0.5</v>
      </c>
      <c r="DA6" s="605"/>
      <c r="DB6" s="605"/>
      <c r="DC6" s="621"/>
      <c r="DD6" s="619" t="s">
        <v>131</v>
      </c>
      <c r="DE6" s="611"/>
      <c r="DF6" s="611"/>
      <c r="DG6" s="611"/>
      <c r="DH6" s="611"/>
      <c r="DI6" s="611"/>
      <c r="DJ6" s="611"/>
      <c r="DK6" s="611"/>
      <c r="DL6" s="611"/>
      <c r="DM6" s="611"/>
      <c r="DN6" s="611"/>
      <c r="DO6" s="611"/>
      <c r="DP6" s="612"/>
      <c r="DQ6" s="619">
        <v>370915</v>
      </c>
      <c r="DR6" s="611"/>
      <c r="DS6" s="611"/>
      <c r="DT6" s="611"/>
      <c r="DU6" s="611"/>
      <c r="DV6" s="611"/>
      <c r="DW6" s="611"/>
      <c r="DX6" s="611"/>
      <c r="DY6" s="611"/>
      <c r="DZ6" s="611"/>
      <c r="EA6" s="611"/>
      <c r="EB6" s="611"/>
      <c r="EC6" s="620"/>
    </row>
    <row r="7" spans="2:143" ht="11.25" customHeight="1" x14ac:dyDescent="0.15">
      <c r="B7" s="607" t="s">
        <v>236</v>
      </c>
      <c r="C7" s="608"/>
      <c r="D7" s="608"/>
      <c r="E7" s="608"/>
      <c r="F7" s="608"/>
      <c r="G7" s="608"/>
      <c r="H7" s="608"/>
      <c r="I7" s="608"/>
      <c r="J7" s="608"/>
      <c r="K7" s="608"/>
      <c r="L7" s="608"/>
      <c r="M7" s="608"/>
      <c r="N7" s="608"/>
      <c r="O7" s="608"/>
      <c r="P7" s="608"/>
      <c r="Q7" s="609"/>
      <c r="R7" s="610">
        <v>14811</v>
      </c>
      <c r="S7" s="611"/>
      <c r="T7" s="611"/>
      <c r="U7" s="611"/>
      <c r="V7" s="611"/>
      <c r="W7" s="611"/>
      <c r="X7" s="611"/>
      <c r="Y7" s="612"/>
      <c r="Z7" s="613">
        <v>0</v>
      </c>
      <c r="AA7" s="613"/>
      <c r="AB7" s="613"/>
      <c r="AC7" s="613"/>
      <c r="AD7" s="614">
        <v>14811</v>
      </c>
      <c r="AE7" s="614"/>
      <c r="AF7" s="614"/>
      <c r="AG7" s="614"/>
      <c r="AH7" s="614"/>
      <c r="AI7" s="614"/>
      <c r="AJ7" s="614"/>
      <c r="AK7" s="614"/>
      <c r="AL7" s="615">
        <v>0</v>
      </c>
      <c r="AM7" s="616"/>
      <c r="AN7" s="616"/>
      <c r="AO7" s="617"/>
      <c r="AP7" s="607" t="s">
        <v>237</v>
      </c>
      <c r="AQ7" s="608"/>
      <c r="AR7" s="608"/>
      <c r="AS7" s="608"/>
      <c r="AT7" s="608"/>
      <c r="AU7" s="608"/>
      <c r="AV7" s="608"/>
      <c r="AW7" s="608"/>
      <c r="AX7" s="608"/>
      <c r="AY7" s="608"/>
      <c r="AZ7" s="608"/>
      <c r="BA7" s="608"/>
      <c r="BB7" s="608"/>
      <c r="BC7" s="608"/>
      <c r="BD7" s="608"/>
      <c r="BE7" s="608"/>
      <c r="BF7" s="609"/>
      <c r="BG7" s="610">
        <v>11925955</v>
      </c>
      <c r="BH7" s="611"/>
      <c r="BI7" s="611"/>
      <c r="BJ7" s="611"/>
      <c r="BK7" s="611"/>
      <c r="BL7" s="611"/>
      <c r="BM7" s="611"/>
      <c r="BN7" s="612"/>
      <c r="BO7" s="613">
        <v>43.5</v>
      </c>
      <c r="BP7" s="613"/>
      <c r="BQ7" s="613"/>
      <c r="BR7" s="613"/>
      <c r="BS7" s="614">
        <v>1013311</v>
      </c>
      <c r="BT7" s="614"/>
      <c r="BU7" s="614"/>
      <c r="BV7" s="614"/>
      <c r="BW7" s="614"/>
      <c r="BX7" s="614"/>
      <c r="BY7" s="614"/>
      <c r="BZ7" s="614"/>
      <c r="CA7" s="614"/>
      <c r="CB7" s="618"/>
      <c r="CD7" s="607" t="s">
        <v>238</v>
      </c>
      <c r="CE7" s="608"/>
      <c r="CF7" s="608"/>
      <c r="CG7" s="608"/>
      <c r="CH7" s="608"/>
      <c r="CI7" s="608"/>
      <c r="CJ7" s="608"/>
      <c r="CK7" s="608"/>
      <c r="CL7" s="608"/>
      <c r="CM7" s="608"/>
      <c r="CN7" s="608"/>
      <c r="CO7" s="608"/>
      <c r="CP7" s="608"/>
      <c r="CQ7" s="609"/>
      <c r="CR7" s="610">
        <v>14125130</v>
      </c>
      <c r="CS7" s="611"/>
      <c r="CT7" s="611"/>
      <c r="CU7" s="611"/>
      <c r="CV7" s="611"/>
      <c r="CW7" s="611"/>
      <c r="CX7" s="611"/>
      <c r="CY7" s="612"/>
      <c r="CZ7" s="613">
        <v>18.899999999999999</v>
      </c>
      <c r="DA7" s="613"/>
      <c r="DB7" s="613"/>
      <c r="DC7" s="613"/>
      <c r="DD7" s="619">
        <v>355270</v>
      </c>
      <c r="DE7" s="611"/>
      <c r="DF7" s="611"/>
      <c r="DG7" s="611"/>
      <c r="DH7" s="611"/>
      <c r="DI7" s="611"/>
      <c r="DJ7" s="611"/>
      <c r="DK7" s="611"/>
      <c r="DL7" s="611"/>
      <c r="DM7" s="611"/>
      <c r="DN7" s="611"/>
      <c r="DO7" s="611"/>
      <c r="DP7" s="612"/>
      <c r="DQ7" s="619">
        <v>12857090</v>
      </c>
      <c r="DR7" s="611"/>
      <c r="DS7" s="611"/>
      <c r="DT7" s="611"/>
      <c r="DU7" s="611"/>
      <c r="DV7" s="611"/>
      <c r="DW7" s="611"/>
      <c r="DX7" s="611"/>
      <c r="DY7" s="611"/>
      <c r="DZ7" s="611"/>
      <c r="EA7" s="611"/>
      <c r="EB7" s="611"/>
      <c r="EC7" s="620"/>
    </row>
    <row r="8" spans="2:143" ht="11.25" customHeight="1" x14ac:dyDescent="0.15">
      <c r="B8" s="607" t="s">
        <v>239</v>
      </c>
      <c r="C8" s="608"/>
      <c r="D8" s="608"/>
      <c r="E8" s="608"/>
      <c r="F8" s="608"/>
      <c r="G8" s="608"/>
      <c r="H8" s="608"/>
      <c r="I8" s="608"/>
      <c r="J8" s="608"/>
      <c r="K8" s="608"/>
      <c r="L8" s="608"/>
      <c r="M8" s="608"/>
      <c r="N8" s="608"/>
      <c r="O8" s="608"/>
      <c r="P8" s="608"/>
      <c r="Q8" s="609"/>
      <c r="R8" s="610">
        <v>107100</v>
      </c>
      <c r="S8" s="611"/>
      <c r="T8" s="611"/>
      <c r="U8" s="611"/>
      <c r="V8" s="611"/>
      <c r="W8" s="611"/>
      <c r="X8" s="611"/>
      <c r="Y8" s="612"/>
      <c r="Z8" s="613">
        <v>0.1</v>
      </c>
      <c r="AA8" s="613"/>
      <c r="AB8" s="613"/>
      <c r="AC8" s="613"/>
      <c r="AD8" s="614">
        <v>107100</v>
      </c>
      <c r="AE8" s="614"/>
      <c r="AF8" s="614"/>
      <c r="AG8" s="614"/>
      <c r="AH8" s="614"/>
      <c r="AI8" s="614"/>
      <c r="AJ8" s="614"/>
      <c r="AK8" s="614"/>
      <c r="AL8" s="615">
        <v>0.3</v>
      </c>
      <c r="AM8" s="616"/>
      <c r="AN8" s="616"/>
      <c r="AO8" s="617"/>
      <c r="AP8" s="607" t="s">
        <v>240</v>
      </c>
      <c r="AQ8" s="608"/>
      <c r="AR8" s="608"/>
      <c r="AS8" s="608"/>
      <c r="AT8" s="608"/>
      <c r="AU8" s="608"/>
      <c r="AV8" s="608"/>
      <c r="AW8" s="608"/>
      <c r="AX8" s="608"/>
      <c r="AY8" s="608"/>
      <c r="AZ8" s="608"/>
      <c r="BA8" s="608"/>
      <c r="BB8" s="608"/>
      <c r="BC8" s="608"/>
      <c r="BD8" s="608"/>
      <c r="BE8" s="608"/>
      <c r="BF8" s="609"/>
      <c r="BG8" s="610">
        <v>245588</v>
      </c>
      <c r="BH8" s="611"/>
      <c r="BI8" s="611"/>
      <c r="BJ8" s="611"/>
      <c r="BK8" s="611"/>
      <c r="BL8" s="611"/>
      <c r="BM8" s="611"/>
      <c r="BN8" s="612"/>
      <c r="BO8" s="613">
        <v>0.9</v>
      </c>
      <c r="BP8" s="613"/>
      <c r="BQ8" s="613"/>
      <c r="BR8" s="613"/>
      <c r="BS8" s="614" t="s">
        <v>131</v>
      </c>
      <c r="BT8" s="614"/>
      <c r="BU8" s="614"/>
      <c r="BV8" s="614"/>
      <c r="BW8" s="614"/>
      <c r="BX8" s="614"/>
      <c r="BY8" s="614"/>
      <c r="BZ8" s="614"/>
      <c r="CA8" s="614"/>
      <c r="CB8" s="618"/>
      <c r="CD8" s="607" t="s">
        <v>241</v>
      </c>
      <c r="CE8" s="608"/>
      <c r="CF8" s="608"/>
      <c r="CG8" s="608"/>
      <c r="CH8" s="608"/>
      <c r="CI8" s="608"/>
      <c r="CJ8" s="608"/>
      <c r="CK8" s="608"/>
      <c r="CL8" s="608"/>
      <c r="CM8" s="608"/>
      <c r="CN8" s="608"/>
      <c r="CO8" s="608"/>
      <c r="CP8" s="608"/>
      <c r="CQ8" s="609"/>
      <c r="CR8" s="610">
        <v>22086794</v>
      </c>
      <c r="CS8" s="611"/>
      <c r="CT8" s="611"/>
      <c r="CU8" s="611"/>
      <c r="CV8" s="611"/>
      <c r="CW8" s="611"/>
      <c r="CX8" s="611"/>
      <c r="CY8" s="612"/>
      <c r="CZ8" s="613">
        <v>29.6</v>
      </c>
      <c r="DA8" s="613"/>
      <c r="DB8" s="613"/>
      <c r="DC8" s="613"/>
      <c r="DD8" s="619">
        <v>568348</v>
      </c>
      <c r="DE8" s="611"/>
      <c r="DF8" s="611"/>
      <c r="DG8" s="611"/>
      <c r="DH8" s="611"/>
      <c r="DI8" s="611"/>
      <c r="DJ8" s="611"/>
      <c r="DK8" s="611"/>
      <c r="DL8" s="611"/>
      <c r="DM8" s="611"/>
      <c r="DN8" s="611"/>
      <c r="DO8" s="611"/>
      <c r="DP8" s="612"/>
      <c r="DQ8" s="619">
        <v>10530590</v>
      </c>
      <c r="DR8" s="611"/>
      <c r="DS8" s="611"/>
      <c r="DT8" s="611"/>
      <c r="DU8" s="611"/>
      <c r="DV8" s="611"/>
      <c r="DW8" s="611"/>
      <c r="DX8" s="611"/>
      <c r="DY8" s="611"/>
      <c r="DZ8" s="611"/>
      <c r="EA8" s="611"/>
      <c r="EB8" s="611"/>
      <c r="EC8" s="620"/>
    </row>
    <row r="9" spans="2:143" ht="11.25" customHeight="1" x14ac:dyDescent="0.15">
      <c r="B9" s="607" t="s">
        <v>242</v>
      </c>
      <c r="C9" s="608"/>
      <c r="D9" s="608"/>
      <c r="E9" s="608"/>
      <c r="F9" s="608"/>
      <c r="G9" s="608"/>
      <c r="H9" s="608"/>
      <c r="I9" s="608"/>
      <c r="J9" s="608"/>
      <c r="K9" s="608"/>
      <c r="L9" s="608"/>
      <c r="M9" s="608"/>
      <c r="N9" s="608"/>
      <c r="O9" s="608"/>
      <c r="P9" s="608"/>
      <c r="Q9" s="609"/>
      <c r="R9" s="610">
        <v>79304</v>
      </c>
      <c r="S9" s="611"/>
      <c r="T9" s="611"/>
      <c r="U9" s="611"/>
      <c r="V9" s="611"/>
      <c r="W9" s="611"/>
      <c r="X9" s="611"/>
      <c r="Y9" s="612"/>
      <c r="Z9" s="613">
        <v>0.1</v>
      </c>
      <c r="AA9" s="613"/>
      <c r="AB9" s="613"/>
      <c r="AC9" s="613"/>
      <c r="AD9" s="614">
        <v>79304</v>
      </c>
      <c r="AE9" s="614"/>
      <c r="AF9" s="614"/>
      <c r="AG9" s="614"/>
      <c r="AH9" s="614"/>
      <c r="AI9" s="614"/>
      <c r="AJ9" s="614"/>
      <c r="AK9" s="614"/>
      <c r="AL9" s="615">
        <v>0.2</v>
      </c>
      <c r="AM9" s="616"/>
      <c r="AN9" s="616"/>
      <c r="AO9" s="617"/>
      <c r="AP9" s="607" t="s">
        <v>243</v>
      </c>
      <c r="AQ9" s="608"/>
      <c r="AR9" s="608"/>
      <c r="AS9" s="608"/>
      <c r="AT9" s="608"/>
      <c r="AU9" s="608"/>
      <c r="AV9" s="608"/>
      <c r="AW9" s="608"/>
      <c r="AX9" s="608"/>
      <c r="AY9" s="608"/>
      <c r="AZ9" s="608"/>
      <c r="BA9" s="608"/>
      <c r="BB9" s="608"/>
      <c r="BC9" s="608"/>
      <c r="BD9" s="608"/>
      <c r="BE9" s="608"/>
      <c r="BF9" s="609"/>
      <c r="BG9" s="610">
        <v>7635981</v>
      </c>
      <c r="BH9" s="611"/>
      <c r="BI9" s="611"/>
      <c r="BJ9" s="611"/>
      <c r="BK9" s="611"/>
      <c r="BL9" s="611"/>
      <c r="BM9" s="611"/>
      <c r="BN9" s="612"/>
      <c r="BO9" s="613">
        <v>27.9</v>
      </c>
      <c r="BP9" s="613"/>
      <c r="BQ9" s="613"/>
      <c r="BR9" s="613"/>
      <c r="BS9" s="614" t="s">
        <v>244</v>
      </c>
      <c r="BT9" s="614"/>
      <c r="BU9" s="614"/>
      <c r="BV9" s="614"/>
      <c r="BW9" s="614"/>
      <c r="BX9" s="614"/>
      <c r="BY9" s="614"/>
      <c r="BZ9" s="614"/>
      <c r="CA9" s="614"/>
      <c r="CB9" s="618"/>
      <c r="CD9" s="607" t="s">
        <v>245</v>
      </c>
      <c r="CE9" s="608"/>
      <c r="CF9" s="608"/>
      <c r="CG9" s="608"/>
      <c r="CH9" s="608"/>
      <c r="CI9" s="608"/>
      <c r="CJ9" s="608"/>
      <c r="CK9" s="608"/>
      <c r="CL9" s="608"/>
      <c r="CM9" s="608"/>
      <c r="CN9" s="608"/>
      <c r="CO9" s="608"/>
      <c r="CP9" s="608"/>
      <c r="CQ9" s="609"/>
      <c r="CR9" s="610">
        <v>6767236</v>
      </c>
      <c r="CS9" s="611"/>
      <c r="CT9" s="611"/>
      <c r="CU9" s="611"/>
      <c r="CV9" s="611"/>
      <c r="CW9" s="611"/>
      <c r="CX9" s="611"/>
      <c r="CY9" s="612"/>
      <c r="CZ9" s="613">
        <v>9.1</v>
      </c>
      <c r="DA9" s="613"/>
      <c r="DB9" s="613"/>
      <c r="DC9" s="613"/>
      <c r="DD9" s="619">
        <v>33746</v>
      </c>
      <c r="DE9" s="611"/>
      <c r="DF9" s="611"/>
      <c r="DG9" s="611"/>
      <c r="DH9" s="611"/>
      <c r="DI9" s="611"/>
      <c r="DJ9" s="611"/>
      <c r="DK9" s="611"/>
      <c r="DL9" s="611"/>
      <c r="DM9" s="611"/>
      <c r="DN9" s="611"/>
      <c r="DO9" s="611"/>
      <c r="DP9" s="612"/>
      <c r="DQ9" s="619">
        <v>5423189</v>
      </c>
      <c r="DR9" s="611"/>
      <c r="DS9" s="611"/>
      <c r="DT9" s="611"/>
      <c r="DU9" s="611"/>
      <c r="DV9" s="611"/>
      <c r="DW9" s="611"/>
      <c r="DX9" s="611"/>
      <c r="DY9" s="611"/>
      <c r="DZ9" s="611"/>
      <c r="EA9" s="611"/>
      <c r="EB9" s="611"/>
      <c r="EC9" s="620"/>
    </row>
    <row r="10" spans="2:143" ht="11.25" customHeight="1" x14ac:dyDescent="0.15">
      <c r="B10" s="607" t="s">
        <v>246</v>
      </c>
      <c r="C10" s="608"/>
      <c r="D10" s="608"/>
      <c r="E10" s="608"/>
      <c r="F10" s="608"/>
      <c r="G10" s="608"/>
      <c r="H10" s="608"/>
      <c r="I10" s="608"/>
      <c r="J10" s="608"/>
      <c r="K10" s="608"/>
      <c r="L10" s="608"/>
      <c r="M10" s="608"/>
      <c r="N10" s="608"/>
      <c r="O10" s="608"/>
      <c r="P10" s="608"/>
      <c r="Q10" s="609"/>
      <c r="R10" s="610" t="s">
        <v>131</v>
      </c>
      <c r="S10" s="611"/>
      <c r="T10" s="611"/>
      <c r="U10" s="611"/>
      <c r="V10" s="611"/>
      <c r="W10" s="611"/>
      <c r="X10" s="611"/>
      <c r="Y10" s="612"/>
      <c r="Z10" s="613" t="s">
        <v>131</v>
      </c>
      <c r="AA10" s="613"/>
      <c r="AB10" s="613"/>
      <c r="AC10" s="613"/>
      <c r="AD10" s="614" t="s">
        <v>244</v>
      </c>
      <c r="AE10" s="614"/>
      <c r="AF10" s="614"/>
      <c r="AG10" s="614"/>
      <c r="AH10" s="614"/>
      <c r="AI10" s="614"/>
      <c r="AJ10" s="614"/>
      <c r="AK10" s="614"/>
      <c r="AL10" s="615" t="s">
        <v>244</v>
      </c>
      <c r="AM10" s="616"/>
      <c r="AN10" s="616"/>
      <c r="AO10" s="617"/>
      <c r="AP10" s="607" t="s">
        <v>247</v>
      </c>
      <c r="AQ10" s="608"/>
      <c r="AR10" s="608"/>
      <c r="AS10" s="608"/>
      <c r="AT10" s="608"/>
      <c r="AU10" s="608"/>
      <c r="AV10" s="608"/>
      <c r="AW10" s="608"/>
      <c r="AX10" s="608"/>
      <c r="AY10" s="608"/>
      <c r="AZ10" s="608"/>
      <c r="BA10" s="608"/>
      <c r="BB10" s="608"/>
      <c r="BC10" s="608"/>
      <c r="BD10" s="608"/>
      <c r="BE10" s="608"/>
      <c r="BF10" s="609"/>
      <c r="BG10" s="610">
        <v>497370</v>
      </c>
      <c r="BH10" s="611"/>
      <c r="BI10" s="611"/>
      <c r="BJ10" s="611"/>
      <c r="BK10" s="611"/>
      <c r="BL10" s="611"/>
      <c r="BM10" s="611"/>
      <c r="BN10" s="612"/>
      <c r="BO10" s="613">
        <v>1.8</v>
      </c>
      <c r="BP10" s="613"/>
      <c r="BQ10" s="613"/>
      <c r="BR10" s="613"/>
      <c r="BS10" s="614" t="s">
        <v>131</v>
      </c>
      <c r="BT10" s="614"/>
      <c r="BU10" s="614"/>
      <c r="BV10" s="614"/>
      <c r="BW10" s="614"/>
      <c r="BX10" s="614"/>
      <c r="BY10" s="614"/>
      <c r="BZ10" s="614"/>
      <c r="CA10" s="614"/>
      <c r="CB10" s="618"/>
      <c r="CD10" s="607" t="s">
        <v>248</v>
      </c>
      <c r="CE10" s="608"/>
      <c r="CF10" s="608"/>
      <c r="CG10" s="608"/>
      <c r="CH10" s="608"/>
      <c r="CI10" s="608"/>
      <c r="CJ10" s="608"/>
      <c r="CK10" s="608"/>
      <c r="CL10" s="608"/>
      <c r="CM10" s="608"/>
      <c r="CN10" s="608"/>
      <c r="CO10" s="608"/>
      <c r="CP10" s="608"/>
      <c r="CQ10" s="609"/>
      <c r="CR10" s="610">
        <v>79075</v>
      </c>
      <c r="CS10" s="611"/>
      <c r="CT10" s="611"/>
      <c r="CU10" s="611"/>
      <c r="CV10" s="611"/>
      <c r="CW10" s="611"/>
      <c r="CX10" s="611"/>
      <c r="CY10" s="612"/>
      <c r="CZ10" s="613">
        <v>0.1</v>
      </c>
      <c r="DA10" s="613"/>
      <c r="DB10" s="613"/>
      <c r="DC10" s="613"/>
      <c r="DD10" s="619">
        <v>5638</v>
      </c>
      <c r="DE10" s="611"/>
      <c r="DF10" s="611"/>
      <c r="DG10" s="611"/>
      <c r="DH10" s="611"/>
      <c r="DI10" s="611"/>
      <c r="DJ10" s="611"/>
      <c r="DK10" s="611"/>
      <c r="DL10" s="611"/>
      <c r="DM10" s="611"/>
      <c r="DN10" s="611"/>
      <c r="DO10" s="611"/>
      <c r="DP10" s="612"/>
      <c r="DQ10" s="619">
        <v>65881</v>
      </c>
      <c r="DR10" s="611"/>
      <c r="DS10" s="611"/>
      <c r="DT10" s="611"/>
      <c r="DU10" s="611"/>
      <c r="DV10" s="611"/>
      <c r="DW10" s="611"/>
      <c r="DX10" s="611"/>
      <c r="DY10" s="611"/>
      <c r="DZ10" s="611"/>
      <c r="EA10" s="611"/>
      <c r="EB10" s="611"/>
      <c r="EC10" s="620"/>
    </row>
    <row r="11" spans="2:143" ht="11.25" customHeight="1" x14ac:dyDescent="0.15">
      <c r="B11" s="607" t="s">
        <v>249</v>
      </c>
      <c r="C11" s="608"/>
      <c r="D11" s="608"/>
      <c r="E11" s="608"/>
      <c r="F11" s="608"/>
      <c r="G11" s="608"/>
      <c r="H11" s="608"/>
      <c r="I11" s="608"/>
      <c r="J11" s="608"/>
      <c r="K11" s="608"/>
      <c r="L11" s="608"/>
      <c r="M11" s="608"/>
      <c r="N11" s="608"/>
      <c r="O11" s="608"/>
      <c r="P11" s="608"/>
      <c r="Q11" s="609"/>
      <c r="R11" s="610">
        <v>3428389</v>
      </c>
      <c r="S11" s="611"/>
      <c r="T11" s="611"/>
      <c r="U11" s="611"/>
      <c r="V11" s="611"/>
      <c r="W11" s="611"/>
      <c r="X11" s="611"/>
      <c r="Y11" s="612"/>
      <c r="Z11" s="615">
        <v>4.4000000000000004</v>
      </c>
      <c r="AA11" s="616"/>
      <c r="AB11" s="616"/>
      <c r="AC11" s="622"/>
      <c r="AD11" s="619">
        <v>3428389</v>
      </c>
      <c r="AE11" s="611"/>
      <c r="AF11" s="611"/>
      <c r="AG11" s="611"/>
      <c r="AH11" s="611"/>
      <c r="AI11" s="611"/>
      <c r="AJ11" s="611"/>
      <c r="AK11" s="612"/>
      <c r="AL11" s="615">
        <v>8.9</v>
      </c>
      <c r="AM11" s="616"/>
      <c r="AN11" s="616"/>
      <c r="AO11" s="617"/>
      <c r="AP11" s="607" t="s">
        <v>250</v>
      </c>
      <c r="AQ11" s="608"/>
      <c r="AR11" s="608"/>
      <c r="AS11" s="608"/>
      <c r="AT11" s="608"/>
      <c r="AU11" s="608"/>
      <c r="AV11" s="608"/>
      <c r="AW11" s="608"/>
      <c r="AX11" s="608"/>
      <c r="AY11" s="608"/>
      <c r="AZ11" s="608"/>
      <c r="BA11" s="608"/>
      <c r="BB11" s="608"/>
      <c r="BC11" s="608"/>
      <c r="BD11" s="608"/>
      <c r="BE11" s="608"/>
      <c r="BF11" s="609"/>
      <c r="BG11" s="610">
        <v>3547016</v>
      </c>
      <c r="BH11" s="611"/>
      <c r="BI11" s="611"/>
      <c r="BJ11" s="611"/>
      <c r="BK11" s="611"/>
      <c r="BL11" s="611"/>
      <c r="BM11" s="611"/>
      <c r="BN11" s="612"/>
      <c r="BO11" s="613">
        <v>13</v>
      </c>
      <c r="BP11" s="613"/>
      <c r="BQ11" s="613"/>
      <c r="BR11" s="613"/>
      <c r="BS11" s="614">
        <v>1013311</v>
      </c>
      <c r="BT11" s="614"/>
      <c r="BU11" s="614"/>
      <c r="BV11" s="614"/>
      <c r="BW11" s="614"/>
      <c r="BX11" s="614"/>
      <c r="BY11" s="614"/>
      <c r="BZ11" s="614"/>
      <c r="CA11" s="614"/>
      <c r="CB11" s="618"/>
      <c r="CD11" s="607" t="s">
        <v>251</v>
      </c>
      <c r="CE11" s="608"/>
      <c r="CF11" s="608"/>
      <c r="CG11" s="608"/>
      <c r="CH11" s="608"/>
      <c r="CI11" s="608"/>
      <c r="CJ11" s="608"/>
      <c r="CK11" s="608"/>
      <c r="CL11" s="608"/>
      <c r="CM11" s="608"/>
      <c r="CN11" s="608"/>
      <c r="CO11" s="608"/>
      <c r="CP11" s="608"/>
      <c r="CQ11" s="609"/>
      <c r="CR11" s="610">
        <v>1551861</v>
      </c>
      <c r="CS11" s="611"/>
      <c r="CT11" s="611"/>
      <c r="CU11" s="611"/>
      <c r="CV11" s="611"/>
      <c r="CW11" s="611"/>
      <c r="CX11" s="611"/>
      <c r="CY11" s="612"/>
      <c r="CZ11" s="613">
        <v>2.1</v>
      </c>
      <c r="DA11" s="613"/>
      <c r="DB11" s="613"/>
      <c r="DC11" s="613"/>
      <c r="DD11" s="619">
        <v>559154</v>
      </c>
      <c r="DE11" s="611"/>
      <c r="DF11" s="611"/>
      <c r="DG11" s="611"/>
      <c r="DH11" s="611"/>
      <c r="DI11" s="611"/>
      <c r="DJ11" s="611"/>
      <c r="DK11" s="611"/>
      <c r="DL11" s="611"/>
      <c r="DM11" s="611"/>
      <c r="DN11" s="611"/>
      <c r="DO11" s="611"/>
      <c r="DP11" s="612"/>
      <c r="DQ11" s="619">
        <v>1006765</v>
      </c>
      <c r="DR11" s="611"/>
      <c r="DS11" s="611"/>
      <c r="DT11" s="611"/>
      <c r="DU11" s="611"/>
      <c r="DV11" s="611"/>
      <c r="DW11" s="611"/>
      <c r="DX11" s="611"/>
      <c r="DY11" s="611"/>
      <c r="DZ11" s="611"/>
      <c r="EA11" s="611"/>
      <c r="EB11" s="611"/>
      <c r="EC11" s="620"/>
    </row>
    <row r="12" spans="2:143" ht="11.25" customHeight="1" x14ac:dyDescent="0.15">
      <c r="B12" s="607" t="s">
        <v>252</v>
      </c>
      <c r="C12" s="608"/>
      <c r="D12" s="608"/>
      <c r="E12" s="608"/>
      <c r="F12" s="608"/>
      <c r="G12" s="608"/>
      <c r="H12" s="608"/>
      <c r="I12" s="608"/>
      <c r="J12" s="608"/>
      <c r="K12" s="608"/>
      <c r="L12" s="608"/>
      <c r="M12" s="608"/>
      <c r="N12" s="608"/>
      <c r="O12" s="608"/>
      <c r="P12" s="608"/>
      <c r="Q12" s="609"/>
      <c r="R12" s="610">
        <v>48065</v>
      </c>
      <c r="S12" s="611"/>
      <c r="T12" s="611"/>
      <c r="U12" s="611"/>
      <c r="V12" s="611"/>
      <c r="W12" s="611"/>
      <c r="X12" s="611"/>
      <c r="Y12" s="612"/>
      <c r="Z12" s="613">
        <v>0.1</v>
      </c>
      <c r="AA12" s="613"/>
      <c r="AB12" s="613"/>
      <c r="AC12" s="613"/>
      <c r="AD12" s="614">
        <v>48065</v>
      </c>
      <c r="AE12" s="614"/>
      <c r="AF12" s="614"/>
      <c r="AG12" s="614"/>
      <c r="AH12" s="614"/>
      <c r="AI12" s="614"/>
      <c r="AJ12" s="614"/>
      <c r="AK12" s="614"/>
      <c r="AL12" s="615">
        <v>0.1</v>
      </c>
      <c r="AM12" s="616"/>
      <c r="AN12" s="616"/>
      <c r="AO12" s="617"/>
      <c r="AP12" s="607" t="s">
        <v>253</v>
      </c>
      <c r="AQ12" s="608"/>
      <c r="AR12" s="608"/>
      <c r="AS12" s="608"/>
      <c r="AT12" s="608"/>
      <c r="AU12" s="608"/>
      <c r="AV12" s="608"/>
      <c r="AW12" s="608"/>
      <c r="AX12" s="608"/>
      <c r="AY12" s="608"/>
      <c r="AZ12" s="608"/>
      <c r="BA12" s="608"/>
      <c r="BB12" s="608"/>
      <c r="BC12" s="608"/>
      <c r="BD12" s="608"/>
      <c r="BE12" s="608"/>
      <c r="BF12" s="609"/>
      <c r="BG12" s="610">
        <v>12887172</v>
      </c>
      <c r="BH12" s="611"/>
      <c r="BI12" s="611"/>
      <c r="BJ12" s="611"/>
      <c r="BK12" s="611"/>
      <c r="BL12" s="611"/>
      <c r="BM12" s="611"/>
      <c r="BN12" s="612"/>
      <c r="BO12" s="613">
        <v>47.1</v>
      </c>
      <c r="BP12" s="613"/>
      <c r="BQ12" s="613"/>
      <c r="BR12" s="613"/>
      <c r="BS12" s="614" t="s">
        <v>244</v>
      </c>
      <c r="BT12" s="614"/>
      <c r="BU12" s="614"/>
      <c r="BV12" s="614"/>
      <c r="BW12" s="614"/>
      <c r="BX12" s="614"/>
      <c r="BY12" s="614"/>
      <c r="BZ12" s="614"/>
      <c r="CA12" s="614"/>
      <c r="CB12" s="618"/>
      <c r="CD12" s="607" t="s">
        <v>254</v>
      </c>
      <c r="CE12" s="608"/>
      <c r="CF12" s="608"/>
      <c r="CG12" s="608"/>
      <c r="CH12" s="608"/>
      <c r="CI12" s="608"/>
      <c r="CJ12" s="608"/>
      <c r="CK12" s="608"/>
      <c r="CL12" s="608"/>
      <c r="CM12" s="608"/>
      <c r="CN12" s="608"/>
      <c r="CO12" s="608"/>
      <c r="CP12" s="608"/>
      <c r="CQ12" s="609"/>
      <c r="CR12" s="610">
        <v>2774440</v>
      </c>
      <c r="CS12" s="611"/>
      <c r="CT12" s="611"/>
      <c r="CU12" s="611"/>
      <c r="CV12" s="611"/>
      <c r="CW12" s="611"/>
      <c r="CX12" s="611"/>
      <c r="CY12" s="612"/>
      <c r="CZ12" s="613">
        <v>3.7</v>
      </c>
      <c r="DA12" s="613"/>
      <c r="DB12" s="613"/>
      <c r="DC12" s="613"/>
      <c r="DD12" s="619">
        <v>45040</v>
      </c>
      <c r="DE12" s="611"/>
      <c r="DF12" s="611"/>
      <c r="DG12" s="611"/>
      <c r="DH12" s="611"/>
      <c r="DI12" s="611"/>
      <c r="DJ12" s="611"/>
      <c r="DK12" s="611"/>
      <c r="DL12" s="611"/>
      <c r="DM12" s="611"/>
      <c r="DN12" s="611"/>
      <c r="DO12" s="611"/>
      <c r="DP12" s="612"/>
      <c r="DQ12" s="619">
        <v>1595855</v>
      </c>
      <c r="DR12" s="611"/>
      <c r="DS12" s="611"/>
      <c r="DT12" s="611"/>
      <c r="DU12" s="611"/>
      <c r="DV12" s="611"/>
      <c r="DW12" s="611"/>
      <c r="DX12" s="611"/>
      <c r="DY12" s="611"/>
      <c r="DZ12" s="611"/>
      <c r="EA12" s="611"/>
      <c r="EB12" s="611"/>
      <c r="EC12" s="620"/>
    </row>
    <row r="13" spans="2:143" ht="11.25" customHeight="1" x14ac:dyDescent="0.15">
      <c r="B13" s="607" t="s">
        <v>255</v>
      </c>
      <c r="C13" s="608"/>
      <c r="D13" s="608"/>
      <c r="E13" s="608"/>
      <c r="F13" s="608"/>
      <c r="G13" s="608"/>
      <c r="H13" s="608"/>
      <c r="I13" s="608"/>
      <c r="J13" s="608"/>
      <c r="K13" s="608"/>
      <c r="L13" s="608"/>
      <c r="M13" s="608"/>
      <c r="N13" s="608"/>
      <c r="O13" s="608"/>
      <c r="P13" s="608"/>
      <c r="Q13" s="609"/>
      <c r="R13" s="610" t="s">
        <v>244</v>
      </c>
      <c r="S13" s="611"/>
      <c r="T13" s="611"/>
      <c r="U13" s="611"/>
      <c r="V13" s="611"/>
      <c r="W13" s="611"/>
      <c r="X13" s="611"/>
      <c r="Y13" s="612"/>
      <c r="Z13" s="613" t="s">
        <v>244</v>
      </c>
      <c r="AA13" s="613"/>
      <c r="AB13" s="613"/>
      <c r="AC13" s="613"/>
      <c r="AD13" s="614" t="s">
        <v>131</v>
      </c>
      <c r="AE13" s="614"/>
      <c r="AF13" s="614"/>
      <c r="AG13" s="614"/>
      <c r="AH13" s="614"/>
      <c r="AI13" s="614"/>
      <c r="AJ13" s="614"/>
      <c r="AK13" s="614"/>
      <c r="AL13" s="615" t="s">
        <v>131</v>
      </c>
      <c r="AM13" s="616"/>
      <c r="AN13" s="616"/>
      <c r="AO13" s="617"/>
      <c r="AP13" s="607" t="s">
        <v>256</v>
      </c>
      <c r="AQ13" s="608"/>
      <c r="AR13" s="608"/>
      <c r="AS13" s="608"/>
      <c r="AT13" s="608"/>
      <c r="AU13" s="608"/>
      <c r="AV13" s="608"/>
      <c r="AW13" s="608"/>
      <c r="AX13" s="608"/>
      <c r="AY13" s="608"/>
      <c r="AZ13" s="608"/>
      <c r="BA13" s="608"/>
      <c r="BB13" s="608"/>
      <c r="BC13" s="608"/>
      <c r="BD13" s="608"/>
      <c r="BE13" s="608"/>
      <c r="BF13" s="609"/>
      <c r="BG13" s="610">
        <v>12786302</v>
      </c>
      <c r="BH13" s="611"/>
      <c r="BI13" s="611"/>
      <c r="BJ13" s="611"/>
      <c r="BK13" s="611"/>
      <c r="BL13" s="611"/>
      <c r="BM13" s="611"/>
      <c r="BN13" s="612"/>
      <c r="BO13" s="613">
        <v>46.7</v>
      </c>
      <c r="BP13" s="613"/>
      <c r="BQ13" s="613"/>
      <c r="BR13" s="613"/>
      <c r="BS13" s="614" t="s">
        <v>131</v>
      </c>
      <c r="BT13" s="614"/>
      <c r="BU13" s="614"/>
      <c r="BV13" s="614"/>
      <c r="BW13" s="614"/>
      <c r="BX13" s="614"/>
      <c r="BY13" s="614"/>
      <c r="BZ13" s="614"/>
      <c r="CA13" s="614"/>
      <c r="CB13" s="618"/>
      <c r="CD13" s="607" t="s">
        <v>257</v>
      </c>
      <c r="CE13" s="608"/>
      <c r="CF13" s="608"/>
      <c r="CG13" s="608"/>
      <c r="CH13" s="608"/>
      <c r="CI13" s="608"/>
      <c r="CJ13" s="608"/>
      <c r="CK13" s="608"/>
      <c r="CL13" s="608"/>
      <c r="CM13" s="608"/>
      <c r="CN13" s="608"/>
      <c r="CO13" s="608"/>
      <c r="CP13" s="608"/>
      <c r="CQ13" s="609"/>
      <c r="CR13" s="610">
        <v>7533584</v>
      </c>
      <c r="CS13" s="611"/>
      <c r="CT13" s="611"/>
      <c r="CU13" s="611"/>
      <c r="CV13" s="611"/>
      <c r="CW13" s="611"/>
      <c r="CX13" s="611"/>
      <c r="CY13" s="612"/>
      <c r="CZ13" s="613">
        <v>10.1</v>
      </c>
      <c r="DA13" s="613"/>
      <c r="DB13" s="613"/>
      <c r="DC13" s="613"/>
      <c r="DD13" s="619">
        <v>4233180</v>
      </c>
      <c r="DE13" s="611"/>
      <c r="DF13" s="611"/>
      <c r="DG13" s="611"/>
      <c r="DH13" s="611"/>
      <c r="DI13" s="611"/>
      <c r="DJ13" s="611"/>
      <c r="DK13" s="611"/>
      <c r="DL13" s="611"/>
      <c r="DM13" s="611"/>
      <c r="DN13" s="611"/>
      <c r="DO13" s="611"/>
      <c r="DP13" s="612"/>
      <c r="DQ13" s="619">
        <v>3406215</v>
      </c>
      <c r="DR13" s="611"/>
      <c r="DS13" s="611"/>
      <c r="DT13" s="611"/>
      <c r="DU13" s="611"/>
      <c r="DV13" s="611"/>
      <c r="DW13" s="611"/>
      <c r="DX13" s="611"/>
      <c r="DY13" s="611"/>
      <c r="DZ13" s="611"/>
      <c r="EA13" s="611"/>
      <c r="EB13" s="611"/>
      <c r="EC13" s="620"/>
    </row>
    <row r="14" spans="2:143" ht="11.25" customHeight="1" x14ac:dyDescent="0.15">
      <c r="B14" s="607" t="s">
        <v>258</v>
      </c>
      <c r="C14" s="608"/>
      <c r="D14" s="608"/>
      <c r="E14" s="608"/>
      <c r="F14" s="608"/>
      <c r="G14" s="608"/>
      <c r="H14" s="608"/>
      <c r="I14" s="608"/>
      <c r="J14" s="608"/>
      <c r="K14" s="608"/>
      <c r="L14" s="608"/>
      <c r="M14" s="608"/>
      <c r="N14" s="608"/>
      <c r="O14" s="608"/>
      <c r="P14" s="608"/>
      <c r="Q14" s="609"/>
      <c r="R14" s="610" t="s">
        <v>244</v>
      </c>
      <c r="S14" s="611"/>
      <c r="T14" s="611"/>
      <c r="U14" s="611"/>
      <c r="V14" s="611"/>
      <c r="W14" s="611"/>
      <c r="X14" s="611"/>
      <c r="Y14" s="612"/>
      <c r="Z14" s="613" t="s">
        <v>244</v>
      </c>
      <c r="AA14" s="613"/>
      <c r="AB14" s="613"/>
      <c r="AC14" s="613"/>
      <c r="AD14" s="614" t="s">
        <v>131</v>
      </c>
      <c r="AE14" s="614"/>
      <c r="AF14" s="614"/>
      <c r="AG14" s="614"/>
      <c r="AH14" s="614"/>
      <c r="AI14" s="614"/>
      <c r="AJ14" s="614"/>
      <c r="AK14" s="614"/>
      <c r="AL14" s="615" t="s">
        <v>131</v>
      </c>
      <c r="AM14" s="616"/>
      <c r="AN14" s="616"/>
      <c r="AO14" s="617"/>
      <c r="AP14" s="607" t="s">
        <v>259</v>
      </c>
      <c r="AQ14" s="608"/>
      <c r="AR14" s="608"/>
      <c r="AS14" s="608"/>
      <c r="AT14" s="608"/>
      <c r="AU14" s="608"/>
      <c r="AV14" s="608"/>
      <c r="AW14" s="608"/>
      <c r="AX14" s="608"/>
      <c r="AY14" s="608"/>
      <c r="AZ14" s="608"/>
      <c r="BA14" s="608"/>
      <c r="BB14" s="608"/>
      <c r="BC14" s="608"/>
      <c r="BD14" s="608"/>
      <c r="BE14" s="608"/>
      <c r="BF14" s="609"/>
      <c r="BG14" s="610">
        <v>446308</v>
      </c>
      <c r="BH14" s="611"/>
      <c r="BI14" s="611"/>
      <c r="BJ14" s="611"/>
      <c r="BK14" s="611"/>
      <c r="BL14" s="611"/>
      <c r="BM14" s="611"/>
      <c r="BN14" s="612"/>
      <c r="BO14" s="613">
        <v>1.6</v>
      </c>
      <c r="BP14" s="613"/>
      <c r="BQ14" s="613"/>
      <c r="BR14" s="613"/>
      <c r="BS14" s="614" t="s">
        <v>131</v>
      </c>
      <c r="BT14" s="614"/>
      <c r="BU14" s="614"/>
      <c r="BV14" s="614"/>
      <c r="BW14" s="614"/>
      <c r="BX14" s="614"/>
      <c r="BY14" s="614"/>
      <c r="BZ14" s="614"/>
      <c r="CA14" s="614"/>
      <c r="CB14" s="618"/>
      <c r="CD14" s="607" t="s">
        <v>260</v>
      </c>
      <c r="CE14" s="608"/>
      <c r="CF14" s="608"/>
      <c r="CG14" s="608"/>
      <c r="CH14" s="608"/>
      <c r="CI14" s="608"/>
      <c r="CJ14" s="608"/>
      <c r="CK14" s="608"/>
      <c r="CL14" s="608"/>
      <c r="CM14" s="608"/>
      <c r="CN14" s="608"/>
      <c r="CO14" s="608"/>
      <c r="CP14" s="608"/>
      <c r="CQ14" s="609"/>
      <c r="CR14" s="610">
        <v>3083707</v>
      </c>
      <c r="CS14" s="611"/>
      <c r="CT14" s="611"/>
      <c r="CU14" s="611"/>
      <c r="CV14" s="611"/>
      <c r="CW14" s="611"/>
      <c r="CX14" s="611"/>
      <c r="CY14" s="612"/>
      <c r="CZ14" s="613">
        <v>4.0999999999999996</v>
      </c>
      <c r="DA14" s="613"/>
      <c r="DB14" s="613"/>
      <c r="DC14" s="613"/>
      <c r="DD14" s="619">
        <v>762362</v>
      </c>
      <c r="DE14" s="611"/>
      <c r="DF14" s="611"/>
      <c r="DG14" s="611"/>
      <c r="DH14" s="611"/>
      <c r="DI14" s="611"/>
      <c r="DJ14" s="611"/>
      <c r="DK14" s="611"/>
      <c r="DL14" s="611"/>
      <c r="DM14" s="611"/>
      <c r="DN14" s="611"/>
      <c r="DO14" s="611"/>
      <c r="DP14" s="612"/>
      <c r="DQ14" s="619">
        <v>2284103</v>
      </c>
      <c r="DR14" s="611"/>
      <c r="DS14" s="611"/>
      <c r="DT14" s="611"/>
      <c r="DU14" s="611"/>
      <c r="DV14" s="611"/>
      <c r="DW14" s="611"/>
      <c r="DX14" s="611"/>
      <c r="DY14" s="611"/>
      <c r="DZ14" s="611"/>
      <c r="EA14" s="611"/>
      <c r="EB14" s="611"/>
      <c r="EC14" s="620"/>
    </row>
    <row r="15" spans="2:143" ht="11.25" customHeight="1" x14ac:dyDescent="0.15">
      <c r="B15" s="607" t="s">
        <v>261</v>
      </c>
      <c r="C15" s="608"/>
      <c r="D15" s="608"/>
      <c r="E15" s="608"/>
      <c r="F15" s="608"/>
      <c r="G15" s="608"/>
      <c r="H15" s="608"/>
      <c r="I15" s="608"/>
      <c r="J15" s="608"/>
      <c r="K15" s="608"/>
      <c r="L15" s="608"/>
      <c r="M15" s="608"/>
      <c r="N15" s="608"/>
      <c r="O15" s="608"/>
      <c r="P15" s="608"/>
      <c r="Q15" s="609"/>
      <c r="R15" s="610" t="s">
        <v>131</v>
      </c>
      <c r="S15" s="611"/>
      <c r="T15" s="611"/>
      <c r="U15" s="611"/>
      <c r="V15" s="611"/>
      <c r="W15" s="611"/>
      <c r="X15" s="611"/>
      <c r="Y15" s="612"/>
      <c r="Z15" s="613" t="s">
        <v>131</v>
      </c>
      <c r="AA15" s="613"/>
      <c r="AB15" s="613"/>
      <c r="AC15" s="613"/>
      <c r="AD15" s="614" t="s">
        <v>131</v>
      </c>
      <c r="AE15" s="614"/>
      <c r="AF15" s="614"/>
      <c r="AG15" s="614"/>
      <c r="AH15" s="614"/>
      <c r="AI15" s="614"/>
      <c r="AJ15" s="614"/>
      <c r="AK15" s="614"/>
      <c r="AL15" s="615" t="s">
        <v>244</v>
      </c>
      <c r="AM15" s="616"/>
      <c r="AN15" s="616"/>
      <c r="AO15" s="617"/>
      <c r="AP15" s="607" t="s">
        <v>262</v>
      </c>
      <c r="AQ15" s="608"/>
      <c r="AR15" s="608"/>
      <c r="AS15" s="608"/>
      <c r="AT15" s="608"/>
      <c r="AU15" s="608"/>
      <c r="AV15" s="608"/>
      <c r="AW15" s="608"/>
      <c r="AX15" s="608"/>
      <c r="AY15" s="608"/>
      <c r="AZ15" s="608"/>
      <c r="BA15" s="608"/>
      <c r="BB15" s="608"/>
      <c r="BC15" s="608"/>
      <c r="BD15" s="608"/>
      <c r="BE15" s="608"/>
      <c r="BF15" s="609"/>
      <c r="BG15" s="610">
        <v>1041834</v>
      </c>
      <c r="BH15" s="611"/>
      <c r="BI15" s="611"/>
      <c r="BJ15" s="611"/>
      <c r="BK15" s="611"/>
      <c r="BL15" s="611"/>
      <c r="BM15" s="611"/>
      <c r="BN15" s="612"/>
      <c r="BO15" s="613">
        <v>3.8</v>
      </c>
      <c r="BP15" s="613"/>
      <c r="BQ15" s="613"/>
      <c r="BR15" s="613"/>
      <c r="BS15" s="614" t="s">
        <v>244</v>
      </c>
      <c r="BT15" s="614"/>
      <c r="BU15" s="614"/>
      <c r="BV15" s="614"/>
      <c r="BW15" s="614"/>
      <c r="BX15" s="614"/>
      <c r="BY15" s="614"/>
      <c r="BZ15" s="614"/>
      <c r="CA15" s="614"/>
      <c r="CB15" s="618"/>
      <c r="CD15" s="607" t="s">
        <v>263</v>
      </c>
      <c r="CE15" s="608"/>
      <c r="CF15" s="608"/>
      <c r="CG15" s="608"/>
      <c r="CH15" s="608"/>
      <c r="CI15" s="608"/>
      <c r="CJ15" s="608"/>
      <c r="CK15" s="608"/>
      <c r="CL15" s="608"/>
      <c r="CM15" s="608"/>
      <c r="CN15" s="608"/>
      <c r="CO15" s="608"/>
      <c r="CP15" s="608"/>
      <c r="CQ15" s="609"/>
      <c r="CR15" s="610">
        <v>7839874</v>
      </c>
      <c r="CS15" s="611"/>
      <c r="CT15" s="611"/>
      <c r="CU15" s="611"/>
      <c r="CV15" s="611"/>
      <c r="CW15" s="611"/>
      <c r="CX15" s="611"/>
      <c r="CY15" s="612"/>
      <c r="CZ15" s="613">
        <v>10.5</v>
      </c>
      <c r="DA15" s="613"/>
      <c r="DB15" s="613"/>
      <c r="DC15" s="613"/>
      <c r="DD15" s="619">
        <v>1489069</v>
      </c>
      <c r="DE15" s="611"/>
      <c r="DF15" s="611"/>
      <c r="DG15" s="611"/>
      <c r="DH15" s="611"/>
      <c r="DI15" s="611"/>
      <c r="DJ15" s="611"/>
      <c r="DK15" s="611"/>
      <c r="DL15" s="611"/>
      <c r="DM15" s="611"/>
      <c r="DN15" s="611"/>
      <c r="DO15" s="611"/>
      <c r="DP15" s="612"/>
      <c r="DQ15" s="619">
        <v>4679130</v>
      </c>
      <c r="DR15" s="611"/>
      <c r="DS15" s="611"/>
      <c r="DT15" s="611"/>
      <c r="DU15" s="611"/>
      <c r="DV15" s="611"/>
      <c r="DW15" s="611"/>
      <c r="DX15" s="611"/>
      <c r="DY15" s="611"/>
      <c r="DZ15" s="611"/>
      <c r="EA15" s="611"/>
      <c r="EB15" s="611"/>
      <c r="EC15" s="620"/>
    </row>
    <row r="16" spans="2:143" ht="11.25" customHeight="1" x14ac:dyDescent="0.15">
      <c r="B16" s="607" t="s">
        <v>264</v>
      </c>
      <c r="C16" s="608"/>
      <c r="D16" s="608"/>
      <c r="E16" s="608"/>
      <c r="F16" s="608"/>
      <c r="G16" s="608"/>
      <c r="H16" s="608"/>
      <c r="I16" s="608"/>
      <c r="J16" s="608"/>
      <c r="K16" s="608"/>
      <c r="L16" s="608"/>
      <c r="M16" s="608"/>
      <c r="N16" s="608"/>
      <c r="O16" s="608"/>
      <c r="P16" s="608"/>
      <c r="Q16" s="609"/>
      <c r="R16" s="610">
        <v>52905</v>
      </c>
      <c r="S16" s="611"/>
      <c r="T16" s="611"/>
      <c r="U16" s="611"/>
      <c r="V16" s="611"/>
      <c r="W16" s="611"/>
      <c r="X16" s="611"/>
      <c r="Y16" s="612"/>
      <c r="Z16" s="613">
        <v>0.1</v>
      </c>
      <c r="AA16" s="613"/>
      <c r="AB16" s="613"/>
      <c r="AC16" s="613"/>
      <c r="AD16" s="614">
        <v>52905</v>
      </c>
      <c r="AE16" s="614"/>
      <c r="AF16" s="614"/>
      <c r="AG16" s="614"/>
      <c r="AH16" s="614"/>
      <c r="AI16" s="614"/>
      <c r="AJ16" s="614"/>
      <c r="AK16" s="614"/>
      <c r="AL16" s="615">
        <v>0.1</v>
      </c>
      <c r="AM16" s="616"/>
      <c r="AN16" s="616"/>
      <c r="AO16" s="617"/>
      <c r="AP16" s="607" t="s">
        <v>265</v>
      </c>
      <c r="AQ16" s="608"/>
      <c r="AR16" s="608"/>
      <c r="AS16" s="608"/>
      <c r="AT16" s="608"/>
      <c r="AU16" s="608"/>
      <c r="AV16" s="608"/>
      <c r="AW16" s="608"/>
      <c r="AX16" s="608"/>
      <c r="AY16" s="608"/>
      <c r="AZ16" s="608"/>
      <c r="BA16" s="608"/>
      <c r="BB16" s="608"/>
      <c r="BC16" s="608"/>
      <c r="BD16" s="608"/>
      <c r="BE16" s="608"/>
      <c r="BF16" s="609"/>
      <c r="BG16" s="610" t="s">
        <v>131</v>
      </c>
      <c r="BH16" s="611"/>
      <c r="BI16" s="611"/>
      <c r="BJ16" s="611"/>
      <c r="BK16" s="611"/>
      <c r="BL16" s="611"/>
      <c r="BM16" s="611"/>
      <c r="BN16" s="612"/>
      <c r="BO16" s="613" t="s">
        <v>244</v>
      </c>
      <c r="BP16" s="613"/>
      <c r="BQ16" s="613"/>
      <c r="BR16" s="613"/>
      <c r="BS16" s="614" t="s">
        <v>244</v>
      </c>
      <c r="BT16" s="614"/>
      <c r="BU16" s="614"/>
      <c r="BV16" s="614"/>
      <c r="BW16" s="614"/>
      <c r="BX16" s="614"/>
      <c r="BY16" s="614"/>
      <c r="BZ16" s="614"/>
      <c r="CA16" s="614"/>
      <c r="CB16" s="618"/>
      <c r="CD16" s="607" t="s">
        <v>266</v>
      </c>
      <c r="CE16" s="608"/>
      <c r="CF16" s="608"/>
      <c r="CG16" s="608"/>
      <c r="CH16" s="608"/>
      <c r="CI16" s="608"/>
      <c r="CJ16" s="608"/>
      <c r="CK16" s="608"/>
      <c r="CL16" s="608"/>
      <c r="CM16" s="608"/>
      <c r="CN16" s="608"/>
      <c r="CO16" s="608"/>
      <c r="CP16" s="608"/>
      <c r="CQ16" s="609"/>
      <c r="CR16" s="610">
        <v>365618</v>
      </c>
      <c r="CS16" s="611"/>
      <c r="CT16" s="611"/>
      <c r="CU16" s="611"/>
      <c r="CV16" s="611"/>
      <c r="CW16" s="611"/>
      <c r="CX16" s="611"/>
      <c r="CY16" s="612"/>
      <c r="CZ16" s="613">
        <v>0.5</v>
      </c>
      <c r="DA16" s="613"/>
      <c r="DB16" s="613"/>
      <c r="DC16" s="613"/>
      <c r="DD16" s="619" t="s">
        <v>244</v>
      </c>
      <c r="DE16" s="611"/>
      <c r="DF16" s="611"/>
      <c r="DG16" s="611"/>
      <c r="DH16" s="611"/>
      <c r="DI16" s="611"/>
      <c r="DJ16" s="611"/>
      <c r="DK16" s="611"/>
      <c r="DL16" s="611"/>
      <c r="DM16" s="611"/>
      <c r="DN16" s="611"/>
      <c r="DO16" s="611"/>
      <c r="DP16" s="612"/>
      <c r="DQ16" s="619">
        <v>238547</v>
      </c>
      <c r="DR16" s="611"/>
      <c r="DS16" s="611"/>
      <c r="DT16" s="611"/>
      <c r="DU16" s="611"/>
      <c r="DV16" s="611"/>
      <c r="DW16" s="611"/>
      <c r="DX16" s="611"/>
      <c r="DY16" s="611"/>
      <c r="DZ16" s="611"/>
      <c r="EA16" s="611"/>
      <c r="EB16" s="611"/>
      <c r="EC16" s="620"/>
    </row>
    <row r="17" spans="2:133" ht="11.25" customHeight="1" x14ac:dyDescent="0.15">
      <c r="B17" s="607" t="s">
        <v>267</v>
      </c>
      <c r="C17" s="608"/>
      <c r="D17" s="608"/>
      <c r="E17" s="608"/>
      <c r="F17" s="608"/>
      <c r="G17" s="608"/>
      <c r="H17" s="608"/>
      <c r="I17" s="608"/>
      <c r="J17" s="608"/>
      <c r="K17" s="608"/>
      <c r="L17" s="608"/>
      <c r="M17" s="608"/>
      <c r="N17" s="608"/>
      <c r="O17" s="608"/>
      <c r="P17" s="608"/>
      <c r="Q17" s="609"/>
      <c r="R17" s="610">
        <v>504480</v>
      </c>
      <c r="S17" s="611"/>
      <c r="T17" s="611"/>
      <c r="U17" s="611"/>
      <c r="V17" s="611"/>
      <c r="W17" s="611"/>
      <c r="X17" s="611"/>
      <c r="Y17" s="612"/>
      <c r="Z17" s="613">
        <v>0.6</v>
      </c>
      <c r="AA17" s="613"/>
      <c r="AB17" s="613"/>
      <c r="AC17" s="613"/>
      <c r="AD17" s="614">
        <v>504480</v>
      </c>
      <c r="AE17" s="614"/>
      <c r="AF17" s="614"/>
      <c r="AG17" s="614"/>
      <c r="AH17" s="614"/>
      <c r="AI17" s="614"/>
      <c r="AJ17" s="614"/>
      <c r="AK17" s="614"/>
      <c r="AL17" s="615">
        <v>1.3</v>
      </c>
      <c r="AM17" s="616"/>
      <c r="AN17" s="616"/>
      <c r="AO17" s="617"/>
      <c r="AP17" s="607" t="s">
        <v>268</v>
      </c>
      <c r="AQ17" s="608"/>
      <c r="AR17" s="608"/>
      <c r="AS17" s="608"/>
      <c r="AT17" s="608"/>
      <c r="AU17" s="608"/>
      <c r="AV17" s="608"/>
      <c r="AW17" s="608"/>
      <c r="AX17" s="608"/>
      <c r="AY17" s="608"/>
      <c r="AZ17" s="608"/>
      <c r="BA17" s="608"/>
      <c r="BB17" s="608"/>
      <c r="BC17" s="608"/>
      <c r="BD17" s="608"/>
      <c r="BE17" s="608"/>
      <c r="BF17" s="609"/>
      <c r="BG17" s="610" t="s">
        <v>244</v>
      </c>
      <c r="BH17" s="611"/>
      <c r="BI17" s="611"/>
      <c r="BJ17" s="611"/>
      <c r="BK17" s="611"/>
      <c r="BL17" s="611"/>
      <c r="BM17" s="611"/>
      <c r="BN17" s="612"/>
      <c r="BO17" s="613" t="s">
        <v>131</v>
      </c>
      <c r="BP17" s="613"/>
      <c r="BQ17" s="613"/>
      <c r="BR17" s="613"/>
      <c r="BS17" s="614" t="s">
        <v>131</v>
      </c>
      <c r="BT17" s="614"/>
      <c r="BU17" s="614"/>
      <c r="BV17" s="614"/>
      <c r="BW17" s="614"/>
      <c r="BX17" s="614"/>
      <c r="BY17" s="614"/>
      <c r="BZ17" s="614"/>
      <c r="CA17" s="614"/>
      <c r="CB17" s="618"/>
      <c r="CD17" s="607" t="s">
        <v>269</v>
      </c>
      <c r="CE17" s="608"/>
      <c r="CF17" s="608"/>
      <c r="CG17" s="608"/>
      <c r="CH17" s="608"/>
      <c r="CI17" s="608"/>
      <c r="CJ17" s="608"/>
      <c r="CK17" s="608"/>
      <c r="CL17" s="608"/>
      <c r="CM17" s="608"/>
      <c r="CN17" s="608"/>
      <c r="CO17" s="608"/>
      <c r="CP17" s="608"/>
      <c r="CQ17" s="609"/>
      <c r="CR17" s="610">
        <v>8090934</v>
      </c>
      <c r="CS17" s="611"/>
      <c r="CT17" s="611"/>
      <c r="CU17" s="611"/>
      <c r="CV17" s="611"/>
      <c r="CW17" s="611"/>
      <c r="CX17" s="611"/>
      <c r="CY17" s="612"/>
      <c r="CZ17" s="613">
        <v>10.8</v>
      </c>
      <c r="DA17" s="613"/>
      <c r="DB17" s="613"/>
      <c r="DC17" s="613"/>
      <c r="DD17" s="619" t="s">
        <v>244</v>
      </c>
      <c r="DE17" s="611"/>
      <c r="DF17" s="611"/>
      <c r="DG17" s="611"/>
      <c r="DH17" s="611"/>
      <c r="DI17" s="611"/>
      <c r="DJ17" s="611"/>
      <c r="DK17" s="611"/>
      <c r="DL17" s="611"/>
      <c r="DM17" s="611"/>
      <c r="DN17" s="611"/>
      <c r="DO17" s="611"/>
      <c r="DP17" s="612"/>
      <c r="DQ17" s="619">
        <v>7814767</v>
      </c>
      <c r="DR17" s="611"/>
      <c r="DS17" s="611"/>
      <c r="DT17" s="611"/>
      <c r="DU17" s="611"/>
      <c r="DV17" s="611"/>
      <c r="DW17" s="611"/>
      <c r="DX17" s="611"/>
      <c r="DY17" s="611"/>
      <c r="DZ17" s="611"/>
      <c r="EA17" s="611"/>
      <c r="EB17" s="611"/>
      <c r="EC17" s="620"/>
    </row>
    <row r="18" spans="2:133" ht="11.25" customHeight="1" x14ac:dyDescent="0.15">
      <c r="B18" s="607" t="s">
        <v>270</v>
      </c>
      <c r="C18" s="608"/>
      <c r="D18" s="608"/>
      <c r="E18" s="608"/>
      <c r="F18" s="608"/>
      <c r="G18" s="608"/>
      <c r="H18" s="608"/>
      <c r="I18" s="608"/>
      <c r="J18" s="608"/>
      <c r="K18" s="608"/>
      <c r="L18" s="608"/>
      <c r="M18" s="608"/>
      <c r="N18" s="608"/>
      <c r="O18" s="608"/>
      <c r="P18" s="608"/>
      <c r="Q18" s="609"/>
      <c r="R18" s="610">
        <v>162642</v>
      </c>
      <c r="S18" s="611"/>
      <c r="T18" s="611"/>
      <c r="U18" s="611"/>
      <c r="V18" s="611"/>
      <c r="W18" s="611"/>
      <c r="X18" s="611"/>
      <c r="Y18" s="612"/>
      <c r="Z18" s="613">
        <v>0.2</v>
      </c>
      <c r="AA18" s="613"/>
      <c r="AB18" s="613"/>
      <c r="AC18" s="613"/>
      <c r="AD18" s="614">
        <v>162642</v>
      </c>
      <c r="AE18" s="614"/>
      <c r="AF18" s="614"/>
      <c r="AG18" s="614"/>
      <c r="AH18" s="614"/>
      <c r="AI18" s="614"/>
      <c r="AJ18" s="614"/>
      <c r="AK18" s="614"/>
      <c r="AL18" s="615">
        <v>0.4</v>
      </c>
      <c r="AM18" s="616"/>
      <c r="AN18" s="616"/>
      <c r="AO18" s="617"/>
      <c r="AP18" s="607" t="s">
        <v>271</v>
      </c>
      <c r="AQ18" s="608"/>
      <c r="AR18" s="608"/>
      <c r="AS18" s="608"/>
      <c r="AT18" s="608"/>
      <c r="AU18" s="608"/>
      <c r="AV18" s="608"/>
      <c r="AW18" s="608"/>
      <c r="AX18" s="608"/>
      <c r="AY18" s="608"/>
      <c r="AZ18" s="608"/>
      <c r="BA18" s="608"/>
      <c r="BB18" s="608"/>
      <c r="BC18" s="608"/>
      <c r="BD18" s="608"/>
      <c r="BE18" s="608"/>
      <c r="BF18" s="609"/>
      <c r="BG18" s="610" t="s">
        <v>131</v>
      </c>
      <c r="BH18" s="611"/>
      <c r="BI18" s="611"/>
      <c r="BJ18" s="611"/>
      <c r="BK18" s="611"/>
      <c r="BL18" s="611"/>
      <c r="BM18" s="611"/>
      <c r="BN18" s="612"/>
      <c r="BO18" s="613" t="s">
        <v>131</v>
      </c>
      <c r="BP18" s="613"/>
      <c r="BQ18" s="613"/>
      <c r="BR18" s="613"/>
      <c r="BS18" s="614" t="s">
        <v>244</v>
      </c>
      <c r="BT18" s="614"/>
      <c r="BU18" s="614"/>
      <c r="BV18" s="614"/>
      <c r="BW18" s="614"/>
      <c r="BX18" s="614"/>
      <c r="BY18" s="614"/>
      <c r="BZ18" s="614"/>
      <c r="CA18" s="614"/>
      <c r="CB18" s="618"/>
      <c r="CD18" s="607" t="s">
        <v>272</v>
      </c>
      <c r="CE18" s="608"/>
      <c r="CF18" s="608"/>
      <c r="CG18" s="608"/>
      <c r="CH18" s="608"/>
      <c r="CI18" s="608"/>
      <c r="CJ18" s="608"/>
      <c r="CK18" s="608"/>
      <c r="CL18" s="608"/>
      <c r="CM18" s="608"/>
      <c r="CN18" s="608"/>
      <c r="CO18" s="608"/>
      <c r="CP18" s="608"/>
      <c r="CQ18" s="609"/>
      <c r="CR18" s="610" t="s">
        <v>131</v>
      </c>
      <c r="CS18" s="611"/>
      <c r="CT18" s="611"/>
      <c r="CU18" s="611"/>
      <c r="CV18" s="611"/>
      <c r="CW18" s="611"/>
      <c r="CX18" s="611"/>
      <c r="CY18" s="612"/>
      <c r="CZ18" s="613" t="s">
        <v>244</v>
      </c>
      <c r="DA18" s="613"/>
      <c r="DB18" s="613"/>
      <c r="DC18" s="613"/>
      <c r="DD18" s="619" t="s">
        <v>244</v>
      </c>
      <c r="DE18" s="611"/>
      <c r="DF18" s="611"/>
      <c r="DG18" s="611"/>
      <c r="DH18" s="611"/>
      <c r="DI18" s="611"/>
      <c r="DJ18" s="611"/>
      <c r="DK18" s="611"/>
      <c r="DL18" s="611"/>
      <c r="DM18" s="611"/>
      <c r="DN18" s="611"/>
      <c r="DO18" s="611"/>
      <c r="DP18" s="612"/>
      <c r="DQ18" s="619" t="s">
        <v>131</v>
      </c>
      <c r="DR18" s="611"/>
      <c r="DS18" s="611"/>
      <c r="DT18" s="611"/>
      <c r="DU18" s="611"/>
      <c r="DV18" s="611"/>
      <c r="DW18" s="611"/>
      <c r="DX18" s="611"/>
      <c r="DY18" s="611"/>
      <c r="DZ18" s="611"/>
      <c r="EA18" s="611"/>
      <c r="EB18" s="611"/>
      <c r="EC18" s="620"/>
    </row>
    <row r="19" spans="2:133" ht="11.25" customHeight="1" x14ac:dyDescent="0.15">
      <c r="B19" s="607" t="s">
        <v>273</v>
      </c>
      <c r="C19" s="608"/>
      <c r="D19" s="608"/>
      <c r="E19" s="608"/>
      <c r="F19" s="608"/>
      <c r="G19" s="608"/>
      <c r="H19" s="608"/>
      <c r="I19" s="608"/>
      <c r="J19" s="608"/>
      <c r="K19" s="608"/>
      <c r="L19" s="608"/>
      <c r="M19" s="608"/>
      <c r="N19" s="608"/>
      <c r="O19" s="608"/>
      <c r="P19" s="608"/>
      <c r="Q19" s="609"/>
      <c r="R19" s="610">
        <v>156219</v>
      </c>
      <c r="S19" s="611"/>
      <c r="T19" s="611"/>
      <c r="U19" s="611"/>
      <c r="V19" s="611"/>
      <c r="W19" s="611"/>
      <c r="X19" s="611"/>
      <c r="Y19" s="612"/>
      <c r="Z19" s="613">
        <v>0.2</v>
      </c>
      <c r="AA19" s="613"/>
      <c r="AB19" s="613"/>
      <c r="AC19" s="613"/>
      <c r="AD19" s="614">
        <v>156219</v>
      </c>
      <c r="AE19" s="614"/>
      <c r="AF19" s="614"/>
      <c r="AG19" s="614"/>
      <c r="AH19" s="614"/>
      <c r="AI19" s="614"/>
      <c r="AJ19" s="614"/>
      <c r="AK19" s="614"/>
      <c r="AL19" s="615">
        <v>0.4</v>
      </c>
      <c r="AM19" s="616"/>
      <c r="AN19" s="616"/>
      <c r="AO19" s="617"/>
      <c r="AP19" s="607" t="s">
        <v>274</v>
      </c>
      <c r="AQ19" s="608"/>
      <c r="AR19" s="608"/>
      <c r="AS19" s="608"/>
      <c r="AT19" s="608"/>
      <c r="AU19" s="608"/>
      <c r="AV19" s="608"/>
      <c r="AW19" s="608"/>
      <c r="AX19" s="608"/>
      <c r="AY19" s="608"/>
      <c r="AZ19" s="608"/>
      <c r="BA19" s="608"/>
      <c r="BB19" s="608"/>
      <c r="BC19" s="608"/>
      <c r="BD19" s="608"/>
      <c r="BE19" s="608"/>
      <c r="BF19" s="609"/>
      <c r="BG19" s="610">
        <v>1087591</v>
      </c>
      <c r="BH19" s="611"/>
      <c r="BI19" s="611"/>
      <c r="BJ19" s="611"/>
      <c r="BK19" s="611"/>
      <c r="BL19" s="611"/>
      <c r="BM19" s="611"/>
      <c r="BN19" s="612"/>
      <c r="BO19" s="613">
        <v>4</v>
      </c>
      <c r="BP19" s="613"/>
      <c r="BQ19" s="613"/>
      <c r="BR19" s="613"/>
      <c r="BS19" s="614" t="s">
        <v>131</v>
      </c>
      <c r="BT19" s="614"/>
      <c r="BU19" s="614"/>
      <c r="BV19" s="614"/>
      <c r="BW19" s="614"/>
      <c r="BX19" s="614"/>
      <c r="BY19" s="614"/>
      <c r="BZ19" s="614"/>
      <c r="CA19" s="614"/>
      <c r="CB19" s="618"/>
      <c r="CD19" s="607" t="s">
        <v>275</v>
      </c>
      <c r="CE19" s="608"/>
      <c r="CF19" s="608"/>
      <c r="CG19" s="608"/>
      <c r="CH19" s="608"/>
      <c r="CI19" s="608"/>
      <c r="CJ19" s="608"/>
      <c r="CK19" s="608"/>
      <c r="CL19" s="608"/>
      <c r="CM19" s="608"/>
      <c r="CN19" s="608"/>
      <c r="CO19" s="608"/>
      <c r="CP19" s="608"/>
      <c r="CQ19" s="609"/>
      <c r="CR19" s="610" t="s">
        <v>244</v>
      </c>
      <c r="CS19" s="611"/>
      <c r="CT19" s="611"/>
      <c r="CU19" s="611"/>
      <c r="CV19" s="611"/>
      <c r="CW19" s="611"/>
      <c r="CX19" s="611"/>
      <c r="CY19" s="612"/>
      <c r="CZ19" s="613" t="s">
        <v>131</v>
      </c>
      <c r="DA19" s="613"/>
      <c r="DB19" s="613"/>
      <c r="DC19" s="613"/>
      <c r="DD19" s="619" t="s">
        <v>131</v>
      </c>
      <c r="DE19" s="611"/>
      <c r="DF19" s="611"/>
      <c r="DG19" s="611"/>
      <c r="DH19" s="611"/>
      <c r="DI19" s="611"/>
      <c r="DJ19" s="611"/>
      <c r="DK19" s="611"/>
      <c r="DL19" s="611"/>
      <c r="DM19" s="611"/>
      <c r="DN19" s="611"/>
      <c r="DO19" s="611"/>
      <c r="DP19" s="612"/>
      <c r="DQ19" s="619" t="s">
        <v>131</v>
      </c>
      <c r="DR19" s="611"/>
      <c r="DS19" s="611"/>
      <c r="DT19" s="611"/>
      <c r="DU19" s="611"/>
      <c r="DV19" s="611"/>
      <c r="DW19" s="611"/>
      <c r="DX19" s="611"/>
      <c r="DY19" s="611"/>
      <c r="DZ19" s="611"/>
      <c r="EA19" s="611"/>
      <c r="EB19" s="611"/>
      <c r="EC19" s="620"/>
    </row>
    <row r="20" spans="2:133" ht="11.25" customHeight="1" x14ac:dyDescent="0.15">
      <c r="B20" s="623" t="s">
        <v>276</v>
      </c>
      <c r="C20" s="624"/>
      <c r="D20" s="624"/>
      <c r="E20" s="624"/>
      <c r="F20" s="624"/>
      <c r="G20" s="624"/>
      <c r="H20" s="624"/>
      <c r="I20" s="624"/>
      <c r="J20" s="624"/>
      <c r="K20" s="624"/>
      <c r="L20" s="624"/>
      <c r="M20" s="624"/>
      <c r="N20" s="624"/>
      <c r="O20" s="624"/>
      <c r="P20" s="624"/>
      <c r="Q20" s="625"/>
      <c r="R20" s="610">
        <v>6423</v>
      </c>
      <c r="S20" s="611"/>
      <c r="T20" s="611"/>
      <c r="U20" s="611"/>
      <c r="V20" s="611"/>
      <c r="W20" s="611"/>
      <c r="X20" s="611"/>
      <c r="Y20" s="612"/>
      <c r="Z20" s="613">
        <v>0</v>
      </c>
      <c r="AA20" s="613"/>
      <c r="AB20" s="613"/>
      <c r="AC20" s="613"/>
      <c r="AD20" s="614">
        <v>6423</v>
      </c>
      <c r="AE20" s="614"/>
      <c r="AF20" s="614"/>
      <c r="AG20" s="614"/>
      <c r="AH20" s="614"/>
      <c r="AI20" s="614"/>
      <c r="AJ20" s="614"/>
      <c r="AK20" s="614"/>
      <c r="AL20" s="615">
        <v>0</v>
      </c>
      <c r="AM20" s="616"/>
      <c r="AN20" s="616"/>
      <c r="AO20" s="617"/>
      <c r="AP20" s="607" t="s">
        <v>277</v>
      </c>
      <c r="AQ20" s="608"/>
      <c r="AR20" s="608"/>
      <c r="AS20" s="608"/>
      <c r="AT20" s="608"/>
      <c r="AU20" s="608"/>
      <c r="AV20" s="608"/>
      <c r="AW20" s="608"/>
      <c r="AX20" s="608"/>
      <c r="AY20" s="608"/>
      <c r="AZ20" s="608"/>
      <c r="BA20" s="608"/>
      <c r="BB20" s="608"/>
      <c r="BC20" s="608"/>
      <c r="BD20" s="608"/>
      <c r="BE20" s="608"/>
      <c r="BF20" s="609"/>
      <c r="BG20" s="610">
        <v>1087591</v>
      </c>
      <c r="BH20" s="611"/>
      <c r="BI20" s="611"/>
      <c r="BJ20" s="611"/>
      <c r="BK20" s="611"/>
      <c r="BL20" s="611"/>
      <c r="BM20" s="611"/>
      <c r="BN20" s="612"/>
      <c r="BO20" s="613">
        <v>4</v>
      </c>
      <c r="BP20" s="613"/>
      <c r="BQ20" s="613"/>
      <c r="BR20" s="613"/>
      <c r="BS20" s="614" t="s">
        <v>131</v>
      </c>
      <c r="BT20" s="614"/>
      <c r="BU20" s="614"/>
      <c r="BV20" s="614"/>
      <c r="BW20" s="614"/>
      <c r="BX20" s="614"/>
      <c r="BY20" s="614"/>
      <c r="BZ20" s="614"/>
      <c r="CA20" s="614"/>
      <c r="CB20" s="618"/>
      <c r="CD20" s="607" t="s">
        <v>278</v>
      </c>
      <c r="CE20" s="608"/>
      <c r="CF20" s="608"/>
      <c r="CG20" s="608"/>
      <c r="CH20" s="608"/>
      <c r="CI20" s="608"/>
      <c r="CJ20" s="608"/>
      <c r="CK20" s="608"/>
      <c r="CL20" s="608"/>
      <c r="CM20" s="608"/>
      <c r="CN20" s="608"/>
      <c r="CO20" s="608"/>
      <c r="CP20" s="608"/>
      <c r="CQ20" s="609"/>
      <c r="CR20" s="610">
        <v>74670369</v>
      </c>
      <c r="CS20" s="611"/>
      <c r="CT20" s="611"/>
      <c r="CU20" s="611"/>
      <c r="CV20" s="611"/>
      <c r="CW20" s="611"/>
      <c r="CX20" s="611"/>
      <c r="CY20" s="612"/>
      <c r="CZ20" s="613">
        <v>100</v>
      </c>
      <c r="DA20" s="613"/>
      <c r="DB20" s="613"/>
      <c r="DC20" s="613"/>
      <c r="DD20" s="619">
        <v>8051807</v>
      </c>
      <c r="DE20" s="611"/>
      <c r="DF20" s="611"/>
      <c r="DG20" s="611"/>
      <c r="DH20" s="611"/>
      <c r="DI20" s="611"/>
      <c r="DJ20" s="611"/>
      <c r="DK20" s="611"/>
      <c r="DL20" s="611"/>
      <c r="DM20" s="611"/>
      <c r="DN20" s="611"/>
      <c r="DO20" s="611"/>
      <c r="DP20" s="612"/>
      <c r="DQ20" s="619">
        <v>50273047</v>
      </c>
      <c r="DR20" s="611"/>
      <c r="DS20" s="611"/>
      <c r="DT20" s="611"/>
      <c r="DU20" s="611"/>
      <c r="DV20" s="611"/>
      <c r="DW20" s="611"/>
      <c r="DX20" s="611"/>
      <c r="DY20" s="611"/>
      <c r="DZ20" s="611"/>
      <c r="EA20" s="611"/>
      <c r="EB20" s="611"/>
      <c r="EC20" s="620"/>
    </row>
    <row r="21" spans="2:133" ht="11.25" customHeight="1" x14ac:dyDescent="0.15">
      <c r="B21" s="607" t="s">
        <v>279</v>
      </c>
      <c r="C21" s="608"/>
      <c r="D21" s="608"/>
      <c r="E21" s="608"/>
      <c r="F21" s="608"/>
      <c r="G21" s="608"/>
      <c r="H21" s="608"/>
      <c r="I21" s="608"/>
      <c r="J21" s="608"/>
      <c r="K21" s="608"/>
      <c r="L21" s="608"/>
      <c r="M21" s="608"/>
      <c r="N21" s="608"/>
      <c r="O21" s="608"/>
      <c r="P21" s="608"/>
      <c r="Q21" s="609"/>
      <c r="R21" s="610">
        <v>7970312</v>
      </c>
      <c r="S21" s="611"/>
      <c r="T21" s="611"/>
      <c r="U21" s="611"/>
      <c r="V21" s="611"/>
      <c r="W21" s="611"/>
      <c r="X21" s="611"/>
      <c r="Y21" s="612"/>
      <c r="Z21" s="613">
        <v>10.199999999999999</v>
      </c>
      <c r="AA21" s="613"/>
      <c r="AB21" s="613"/>
      <c r="AC21" s="613"/>
      <c r="AD21" s="614">
        <v>7031420</v>
      </c>
      <c r="AE21" s="614"/>
      <c r="AF21" s="614"/>
      <c r="AG21" s="614"/>
      <c r="AH21" s="614"/>
      <c r="AI21" s="614"/>
      <c r="AJ21" s="614"/>
      <c r="AK21" s="614"/>
      <c r="AL21" s="615">
        <v>18.2</v>
      </c>
      <c r="AM21" s="616"/>
      <c r="AN21" s="616"/>
      <c r="AO21" s="617"/>
      <c r="AP21" s="607" t="s">
        <v>280</v>
      </c>
      <c r="AQ21" s="626"/>
      <c r="AR21" s="626"/>
      <c r="AS21" s="626"/>
      <c r="AT21" s="626"/>
      <c r="AU21" s="626"/>
      <c r="AV21" s="626"/>
      <c r="AW21" s="626"/>
      <c r="AX21" s="626"/>
      <c r="AY21" s="626"/>
      <c r="AZ21" s="626"/>
      <c r="BA21" s="626"/>
      <c r="BB21" s="626"/>
      <c r="BC21" s="626"/>
      <c r="BD21" s="626"/>
      <c r="BE21" s="626"/>
      <c r="BF21" s="627"/>
      <c r="BG21" s="610">
        <v>3697</v>
      </c>
      <c r="BH21" s="611"/>
      <c r="BI21" s="611"/>
      <c r="BJ21" s="611"/>
      <c r="BK21" s="611"/>
      <c r="BL21" s="611"/>
      <c r="BM21" s="611"/>
      <c r="BN21" s="612"/>
      <c r="BO21" s="613">
        <v>0</v>
      </c>
      <c r="BP21" s="613"/>
      <c r="BQ21" s="613"/>
      <c r="BR21" s="613"/>
      <c r="BS21" s="614" t="s">
        <v>131</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15">
      <c r="B22" s="607" t="s">
        <v>281</v>
      </c>
      <c r="C22" s="608"/>
      <c r="D22" s="608"/>
      <c r="E22" s="608"/>
      <c r="F22" s="608"/>
      <c r="G22" s="608"/>
      <c r="H22" s="608"/>
      <c r="I22" s="608"/>
      <c r="J22" s="608"/>
      <c r="K22" s="608"/>
      <c r="L22" s="608"/>
      <c r="M22" s="608"/>
      <c r="N22" s="608"/>
      <c r="O22" s="608"/>
      <c r="P22" s="608"/>
      <c r="Q22" s="609"/>
      <c r="R22" s="610">
        <v>7031420</v>
      </c>
      <c r="S22" s="611"/>
      <c r="T22" s="611"/>
      <c r="U22" s="611"/>
      <c r="V22" s="611"/>
      <c r="W22" s="611"/>
      <c r="X22" s="611"/>
      <c r="Y22" s="612"/>
      <c r="Z22" s="613">
        <v>9</v>
      </c>
      <c r="AA22" s="613"/>
      <c r="AB22" s="613"/>
      <c r="AC22" s="613"/>
      <c r="AD22" s="614">
        <v>7031420</v>
      </c>
      <c r="AE22" s="614"/>
      <c r="AF22" s="614"/>
      <c r="AG22" s="614"/>
      <c r="AH22" s="614"/>
      <c r="AI22" s="614"/>
      <c r="AJ22" s="614"/>
      <c r="AK22" s="614"/>
      <c r="AL22" s="615">
        <v>18.2</v>
      </c>
      <c r="AM22" s="616"/>
      <c r="AN22" s="616"/>
      <c r="AO22" s="617"/>
      <c r="AP22" s="607" t="s">
        <v>282</v>
      </c>
      <c r="AQ22" s="626"/>
      <c r="AR22" s="626"/>
      <c r="AS22" s="626"/>
      <c r="AT22" s="626"/>
      <c r="AU22" s="626"/>
      <c r="AV22" s="626"/>
      <c r="AW22" s="626"/>
      <c r="AX22" s="626"/>
      <c r="AY22" s="626"/>
      <c r="AZ22" s="626"/>
      <c r="BA22" s="626"/>
      <c r="BB22" s="626"/>
      <c r="BC22" s="626"/>
      <c r="BD22" s="626"/>
      <c r="BE22" s="626"/>
      <c r="BF22" s="627"/>
      <c r="BG22" s="610" t="s">
        <v>244</v>
      </c>
      <c r="BH22" s="611"/>
      <c r="BI22" s="611"/>
      <c r="BJ22" s="611"/>
      <c r="BK22" s="611"/>
      <c r="BL22" s="611"/>
      <c r="BM22" s="611"/>
      <c r="BN22" s="612"/>
      <c r="BO22" s="613" t="s">
        <v>244</v>
      </c>
      <c r="BP22" s="613"/>
      <c r="BQ22" s="613"/>
      <c r="BR22" s="613"/>
      <c r="BS22" s="614" t="s">
        <v>131</v>
      </c>
      <c r="BT22" s="614"/>
      <c r="BU22" s="614"/>
      <c r="BV22" s="614"/>
      <c r="BW22" s="614"/>
      <c r="BX22" s="614"/>
      <c r="BY22" s="614"/>
      <c r="BZ22" s="614"/>
      <c r="CA22" s="614"/>
      <c r="CB22" s="618"/>
      <c r="CD22" s="592" t="s">
        <v>283</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15">
      <c r="B23" s="607" t="s">
        <v>284</v>
      </c>
      <c r="C23" s="608"/>
      <c r="D23" s="608"/>
      <c r="E23" s="608"/>
      <c r="F23" s="608"/>
      <c r="G23" s="608"/>
      <c r="H23" s="608"/>
      <c r="I23" s="608"/>
      <c r="J23" s="608"/>
      <c r="K23" s="608"/>
      <c r="L23" s="608"/>
      <c r="M23" s="608"/>
      <c r="N23" s="608"/>
      <c r="O23" s="608"/>
      <c r="P23" s="608"/>
      <c r="Q23" s="609"/>
      <c r="R23" s="610">
        <v>938892</v>
      </c>
      <c r="S23" s="611"/>
      <c r="T23" s="611"/>
      <c r="U23" s="611"/>
      <c r="V23" s="611"/>
      <c r="W23" s="611"/>
      <c r="X23" s="611"/>
      <c r="Y23" s="612"/>
      <c r="Z23" s="613">
        <v>1.2</v>
      </c>
      <c r="AA23" s="613"/>
      <c r="AB23" s="613"/>
      <c r="AC23" s="613"/>
      <c r="AD23" s="614" t="s">
        <v>131</v>
      </c>
      <c r="AE23" s="614"/>
      <c r="AF23" s="614"/>
      <c r="AG23" s="614"/>
      <c r="AH23" s="614"/>
      <c r="AI23" s="614"/>
      <c r="AJ23" s="614"/>
      <c r="AK23" s="614"/>
      <c r="AL23" s="615" t="s">
        <v>131</v>
      </c>
      <c r="AM23" s="616"/>
      <c r="AN23" s="616"/>
      <c r="AO23" s="617"/>
      <c r="AP23" s="607" t="s">
        <v>285</v>
      </c>
      <c r="AQ23" s="626"/>
      <c r="AR23" s="626"/>
      <c r="AS23" s="626"/>
      <c r="AT23" s="626"/>
      <c r="AU23" s="626"/>
      <c r="AV23" s="626"/>
      <c r="AW23" s="626"/>
      <c r="AX23" s="626"/>
      <c r="AY23" s="626"/>
      <c r="AZ23" s="626"/>
      <c r="BA23" s="626"/>
      <c r="BB23" s="626"/>
      <c r="BC23" s="626"/>
      <c r="BD23" s="626"/>
      <c r="BE23" s="626"/>
      <c r="BF23" s="627"/>
      <c r="BG23" s="610">
        <v>1083894</v>
      </c>
      <c r="BH23" s="611"/>
      <c r="BI23" s="611"/>
      <c r="BJ23" s="611"/>
      <c r="BK23" s="611"/>
      <c r="BL23" s="611"/>
      <c r="BM23" s="611"/>
      <c r="BN23" s="612"/>
      <c r="BO23" s="613">
        <v>4</v>
      </c>
      <c r="BP23" s="613"/>
      <c r="BQ23" s="613"/>
      <c r="BR23" s="613"/>
      <c r="BS23" s="614" t="s">
        <v>244</v>
      </c>
      <c r="BT23" s="614"/>
      <c r="BU23" s="614"/>
      <c r="BV23" s="614"/>
      <c r="BW23" s="614"/>
      <c r="BX23" s="614"/>
      <c r="BY23" s="614"/>
      <c r="BZ23" s="614"/>
      <c r="CA23" s="614"/>
      <c r="CB23" s="618"/>
      <c r="CD23" s="592" t="s">
        <v>224</v>
      </c>
      <c r="CE23" s="593"/>
      <c r="CF23" s="593"/>
      <c r="CG23" s="593"/>
      <c r="CH23" s="593"/>
      <c r="CI23" s="593"/>
      <c r="CJ23" s="593"/>
      <c r="CK23" s="593"/>
      <c r="CL23" s="593"/>
      <c r="CM23" s="593"/>
      <c r="CN23" s="593"/>
      <c r="CO23" s="593"/>
      <c r="CP23" s="593"/>
      <c r="CQ23" s="594"/>
      <c r="CR23" s="592" t="s">
        <v>286</v>
      </c>
      <c r="CS23" s="593"/>
      <c r="CT23" s="593"/>
      <c r="CU23" s="593"/>
      <c r="CV23" s="593"/>
      <c r="CW23" s="593"/>
      <c r="CX23" s="593"/>
      <c r="CY23" s="594"/>
      <c r="CZ23" s="592" t="s">
        <v>287</v>
      </c>
      <c r="DA23" s="593"/>
      <c r="DB23" s="593"/>
      <c r="DC23" s="594"/>
      <c r="DD23" s="592" t="s">
        <v>288</v>
      </c>
      <c r="DE23" s="593"/>
      <c r="DF23" s="593"/>
      <c r="DG23" s="593"/>
      <c r="DH23" s="593"/>
      <c r="DI23" s="593"/>
      <c r="DJ23" s="593"/>
      <c r="DK23" s="594"/>
      <c r="DL23" s="637" t="s">
        <v>289</v>
      </c>
      <c r="DM23" s="638"/>
      <c r="DN23" s="638"/>
      <c r="DO23" s="638"/>
      <c r="DP23" s="638"/>
      <c r="DQ23" s="638"/>
      <c r="DR23" s="638"/>
      <c r="DS23" s="638"/>
      <c r="DT23" s="638"/>
      <c r="DU23" s="638"/>
      <c r="DV23" s="639"/>
      <c r="DW23" s="592" t="s">
        <v>290</v>
      </c>
      <c r="DX23" s="593"/>
      <c r="DY23" s="593"/>
      <c r="DZ23" s="593"/>
      <c r="EA23" s="593"/>
      <c r="EB23" s="593"/>
      <c r="EC23" s="594"/>
    </row>
    <row r="24" spans="2:133" ht="11.25" customHeight="1" x14ac:dyDescent="0.15">
      <c r="B24" s="607" t="s">
        <v>291</v>
      </c>
      <c r="C24" s="608"/>
      <c r="D24" s="608"/>
      <c r="E24" s="608"/>
      <c r="F24" s="608"/>
      <c r="G24" s="608"/>
      <c r="H24" s="608"/>
      <c r="I24" s="608"/>
      <c r="J24" s="608"/>
      <c r="K24" s="608"/>
      <c r="L24" s="608"/>
      <c r="M24" s="608"/>
      <c r="N24" s="608"/>
      <c r="O24" s="608"/>
      <c r="P24" s="608"/>
      <c r="Q24" s="609"/>
      <c r="R24" s="610" t="s">
        <v>131</v>
      </c>
      <c r="S24" s="611"/>
      <c r="T24" s="611"/>
      <c r="U24" s="611"/>
      <c r="V24" s="611"/>
      <c r="W24" s="611"/>
      <c r="X24" s="611"/>
      <c r="Y24" s="612"/>
      <c r="Z24" s="613" t="s">
        <v>131</v>
      </c>
      <c r="AA24" s="613"/>
      <c r="AB24" s="613"/>
      <c r="AC24" s="613"/>
      <c r="AD24" s="614" t="s">
        <v>131</v>
      </c>
      <c r="AE24" s="614"/>
      <c r="AF24" s="614"/>
      <c r="AG24" s="614"/>
      <c r="AH24" s="614"/>
      <c r="AI24" s="614"/>
      <c r="AJ24" s="614"/>
      <c r="AK24" s="614"/>
      <c r="AL24" s="615" t="s">
        <v>244</v>
      </c>
      <c r="AM24" s="616"/>
      <c r="AN24" s="616"/>
      <c r="AO24" s="617"/>
      <c r="AP24" s="607" t="s">
        <v>292</v>
      </c>
      <c r="AQ24" s="626"/>
      <c r="AR24" s="626"/>
      <c r="AS24" s="626"/>
      <c r="AT24" s="626"/>
      <c r="AU24" s="626"/>
      <c r="AV24" s="626"/>
      <c r="AW24" s="626"/>
      <c r="AX24" s="626"/>
      <c r="AY24" s="626"/>
      <c r="AZ24" s="626"/>
      <c r="BA24" s="626"/>
      <c r="BB24" s="626"/>
      <c r="BC24" s="626"/>
      <c r="BD24" s="626"/>
      <c r="BE24" s="626"/>
      <c r="BF24" s="627"/>
      <c r="BG24" s="610" t="s">
        <v>244</v>
      </c>
      <c r="BH24" s="611"/>
      <c r="BI24" s="611"/>
      <c r="BJ24" s="611"/>
      <c r="BK24" s="611"/>
      <c r="BL24" s="611"/>
      <c r="BM24" s="611"/>
      <c r="BN24" s="612"/>
      <c r="BO24" s="613" t="s">
        <v>244</v>
      </c>
      <c r="BP24" s="613"/>
      <c r="BQ24" s="613"/>
      <c r="BR24" s="613"/>
      <c r="BS24" s="614" t="s">
        <v>131</v>
      </c>
      <c r="BT24" s="614"/>
      <c r="BU24" s="614"/>
      <c r="BV24" s="614"/>
      <c r="BW24" s="614"/>
      <c r="BX24" s="614"/>
      <c r="BY24" s="614"/>
      <c r="BZ24" s="614"/>
      <c r="CA24" s="614"/>
      <c r="CB24" s="618"/>
      <c r="CD24" s="596" t="s">
        <v>293</v>
      </c>
      <c r="CE24" s="597"/>
      <c r="CF24" s="597"/>
      <c r="CG24" s="597"/>
      <c r="CH24" s="597"/>
      <c r="CI24" s="597"/>
      <c r="CJ24" s="597"/>
      <c r="CK24" s="597"/>
      <c r="CL24" s="597"/>
      <c r="CM24" s="597"/>
      <c r="CN24" s="597"/>
      <c r="CO24" s="597"/>
      <c r="CP24" s="597"/>
      <c r="CQ24" s="598"/>
      <c r="CR24" s="599">
        <v>32080100</v>
      </c>
      <c r="CS24" s="600"/>
      <c r="CT24" s="600"/>
      <c r="CU24" s="600"/>
      <c r="CV24" s="600"/>
      <c r="CW24" s="600"/>
      <c r="CX24" s="600"/>
      <c r="CY24" s="601"/>
      <c r="CZ24" s="604">
        <v>43</v>
      </c>
      <c r="DA24" s="605"/>
      <c r="DB24" s="605"/>
      <c r="DC24" s="621"/>
      <c r="DD24" s="645">
        <v>21076018</v>
      </c>
      <c r="DE24" s="600"/>
      <c r="DF24" s="600"/>
      <c r="DG24" s="600"/>
      <c r="DH24" s="600"/>
      <c r="DI24" s="600"/>
      <c r="DJ24" s="600"/>
      <c r="DK24" s="601"/>
      <c r="DL24" s="645">
        <v>20911328</v>
      </c>
      <c r="DM24" s="600"/>
      <c r="DN24" s="600"/>
      <c r="DO24" s="600"/>
      <c r="DP24" s="600"/>
      <c r="DQ24" s="600"/>
      <c r="DR24" s="600"/>
      <c r="DS24" s="600"/>
      <c r="DT24" s="600"/>
      <c r="DU24" s="600"/>
      <c r="DV24" s="601"/>
      <c r="DW24" s="604">
        <v>53.1</v>
      </c>
      <c r="DX24" s="605"/>
      <c r="DY24" s="605"/>
      <c r="DZ24" s="605"/>
      <c r="EA24" s="605"/>
      <c r="EB24" s="605"/>
      <c r="EC24" s="606"/>
    </row>
    <row r="25" spans="2:133" ht="11.25" customHeight="1" x14ac:dyDescent="0.15">
      <c r="B25" s="607" t="s">
        <v>294</v>
      </c>
      <c r="C25" s="608"/>
      <c r="D25" s="608"/>
      <c r="E25" s="608"/>
      <c r="F25" s="608"/>
      <c r="G25" s="608"/>
      <c r="H25" s="608"/>
      <c r="I25" s="608"/>
      <c r="J25" s="608"/>
      <c r="K25" s="608"/>
      <c r="L25" s="608"/>
      <c r="M25" s="608"/>
      <c r="N25" s="608"/>
      <c r="O25" s="608"/>
      <c r="P25" s="608"/>
      <c r="Q25" s="609"/>
      <c r="R25" s="610">
        <v>40442465</v>
      </c>
      <c r="S25" s="611"/>
      <c r="T25" s="611"/>
      <c r="U25" s="611"/>
      <c r="V25" s="611"/>
      <c r="W25" s="611"/>
      <c r="X25" s="611"/>
      <c r="Y25" s="612"/>
      <c r="Z25" s="613">
        <v>51.5</v>
      </c>
      <c r="AA25" s="613"/>
      <c r="AB25" s="613"/>
      <c r="AC25" s="613"/>
      <c r="AD25" s="614">
        <v>38419679</v>
      </c>
      <c r="AE25" s="614"/>
      <c r="AF25" s="614"/>
      <c r="AG25" s="614"/>
      <c r="AH25" s="614"/>
      <c r="AI25" s="614"/>
      <c r="AJ25" s="614"/>
      <c r="AK25" s="614"/>
      <c r="AL25" s="615">
        <v>99.6</v>
      </c>
      <c r="AM25" s="616"/>
      <c r="AN25" s="616"/>
      <c r="AO25" s="617"/>
      <c r="AP25" s="607" t="s">
        <v>295</v>
      </c>
      <c r="AQ25" s="626"/>
      <c r="AR25" s="626"/>
      <c r="AS25" s="626"/>
      <c r="AT25" s="626"/>
      <c r="AU25" s="626"/>
      <c r="AV25" s="626"/>
      <c r="AW25" s="626"/>
      <c r="AX25" s="626"/>
      <c r="AY25" s="626"/>
      <c r="AZ25" s="626"/>
      <c r="BA25" s="626"/>
      <c r="BB25" s="626"/>
      <c r="BC25" s="626"/>
      <c r="BD25" s="626"/>
      <c r="BE25" s="626"/>
      <c r="BF25" s="627"/>
      <c r="BG25" s="610" t="s">
        <v>244</v>
      </c>
      <c r="BH25" s="611"/>
      <c r="BI25" s="611"/>
      <c r="BJ25" s="611"/>
      <c r="BK25" s="611"/>
      <c r="BL25" s="611"/>
      <c r="BM25" s="611"/>
      <c r="BN25" s="612"/>
      <c r="BO25" s="613" t="s">
        <v>244</v>
      </c>
      <c r="BP25" s="613"/>
      <c r="BQ25" s="613"/>
      <c r="BR25" s="613"/>
      <c r="BS25" s="614" t="s">
        <v>244</v>
      </c>
      <c r="BT25" s="614"/>
      <c r="BU25" s="614"/>
      <c r="BV25" s="614"/>
      <c r="BW25" s="614"/>
      <c r="BX25" s="614"/>
      <c r="BY25" s="614"/>
      <c r="BZ25" s="614"/>
      <c r="CA25" s="614"/>
      <c r="CB25" s="618"/>
      <c r="CD25" s="607" t="s">
        <v>296</v>
      </c>
      <c r="CE25" s="608"/>
      <c r="CF25" s="608"/>
      <c r="CG25" s="608"/>
      <c r="CH25" s="608"/>
      <c r="CI25" s="608"/>
      <c r="CJ25" s="608"/>
      <c r="CK25" s="608"/>
      <c r="CL25" s="608"/>
      <c r="CM25" s="608"/>
      <c r="CN25" s="608"/>
      <c r="CO25" s="608"/>
      <c r="CP25" s="608"/>
      <c r="CQ25" s="609"/>
      <c r="CR25" s="610">
        <v>11135891</v>
      </c>
      <c r="CS25" s="642"/>
      <c r="CT25" s="642"/>
      <c r="CU25" s="642"/>
      <c r="CV25" s="642"/>
      <c r="CW25" s="642"/>
      <c r="CX25" s="642"/>
      <c r="CY25" s="643"/>
      <c r="CZ25" s="615">
        <v>14.9</v>
      </c>
      <c r="DA25" s="640"/>
      <c r="DB25" s="640"/>
      <c r="DC25" s="644"/>
      <c r="DD25" s="619">
        <v>10189937</v>
      </c>
      <c r="DE25" s="642"/>
      <c r="DF25" s="642"/>
      <c r="DG25" s="642"/>
      <c r="DH25" s="642"/>
      <c r="DI25" s="642"/>
      <c r="DJ25" s="642"/>
      <c r="DK25" s="643"/>
      <c r="DL25" s="619">
        <v>10058108</v>
      </c>
      <c r="DM25" s="642"/>
      <c r="DN25" s="642"/>
      <c r="DO25" s="642"/>
      <c r="DP25" s="642"/>
      <c r="DQ25" s="642"/>
      <c r="DR25" s="642"/>
      <c r="DS25" s="642"/>
      <c r="DT25" s="642"/>
      <c r="DU25" s="642"/>
      <c r="DV25" s="643"/>
      <c r="DW25" s="615">
        <v>25.5</v>
      </c>
      <c r="DX25" s="640"/>
      <c r="DY25" s="640"/>
      <c r="DZ25" s="640"/>
      <c r="EA25" s="640"/>
      <c r="EB25" s="640"/>
      <c r="EC25" s="641"/>
    </row>
    <row r="26" spans="2:133" ht="11.25" customHeight="1" x14ac:dyDescent="0.15">
      <c r="B26" s="607" t="s">
        <v>297</v>
      </c>
      <c r="C26" s="608"/>
      <c r="D26" s="608"/>
      <c r="E26" s="608"/>
      <c r="F26" s="608"/>
      <c r="G26" s="608"/>
      <c r="H26" s="608"/>
      <c r="I26" s="608"/>
      <c r="J26" s="608"/>
      <c r="K26" s="608"/>
      <c r="L26" s="608"/>
      <c r="M26" s="608"/>
      <c r="N26" s="608"/>
      <c r="O26" s="608"/>
      <c r="P26" s="608"/>
      <c r="Q26" s="609"/>
      <c r="R26" s="610">
        <v>16807</v>
      </c>
      <c r="S26" s="611"/>
      <c r="T26" s="611"/>
      <c r="U26" s="611"/>
      <c r="V26" s="611"/>
      <c r="W26" s="611"/>
      <c r="X26" s="611"/>
      <c r="Y26" s="612"/>
      <c r="Z26" s="613">
        <v>0</v>
      </c>
      <c r="AA26" s="613"/>
      <c r="AB26" s="613"/>
      <c r="AC26" s="613"/>
      <c r="AD26" s="614">
        <v>16807</v>
      </c>
      <c r="AE26" s="614"/>
      <c r="AF26" s="614"/>
      <c r="AG26" s="614"/>
      <c r="AH26" s="614"/>
      <c r="AI26" s="614"/>
      <c r="AJ26" s="614"/>
      <c r="AK26" s="614"/>
      <c r="AL26" s="615">
        <v>0</v>
      </c>
      <c r="AM26" s="616"/>
      <c r="AN26" s="616"/>
      <c r="AO26" s="617"/>
      <c r="AP26" s="607" t="s">
        <v>298</v>
      </c>
      <c r="AQ26" s="626"/>
      <c r="AR26" s="626"/>
      <c r="AS26" s="626"/>
      <c r="AT26" s="626"/>
      <c r="AU26" s="626"/>
      <c r="AV26" s="626"/>
      <c r="AW26" s="626"/>
      <c r="AX26" s="626"/>
      <c r="AY26" s="626"/>
      <c r="AZ26" s="626"/>
      <c r="BA26" s="626"/>
      <c r="BB26" s="626"/>
      <c r="BC26" s="626"/>
      <c r="BD26" s="626"/>
      <c r="BE26" s="626"/>
      <c r="BF26" s="627"/>
      <c r="BG26" s="610" t="s">
        <v>244</v>
      </c>
      <c r="BH26" s="611"/>
      <c r="BI26" s="611"/>
      <c r="BJ26" s="611"/>
      <c r="BK26" s="611"/>
      <c r="BL26" s="611"/>
      <c r="BM26" s="611"/>
      <c r="BN26" s="612"/>
      <c r="BO26" s="613" t="s">
        <v>244</v>
      </c>
      <c r="BP26" s="613"/>
      <c r="BQ26" s="613"/>
      <c r="BR26" s="613"/>
      <c r="BS26" s="614" t="s">
        <v>131</v>
      </c>
      <c r="BT26" s="614"/>
      <c r="BU26" s="614"/>
      <c r="BV26" s="614"/>
      <c r="BW26" s="614"/>
      <c r="BX26" s="614"/>
      <c r="BY26" s="614"/>
      <c r="BZ26" s="614"/>
      <c r="CA26" s="614"/>
      <c r="CB26" s="618"/>
      <c r="CD26" s="607" t="s">
        <v>299</v>
      </c>
      <c r="CE26" s="608"/>
      <c r="CF26" s="608"/>
      <c r="CG26" s="608"/>
      <c r="CH26" s="608"/>
      <c r="CI26" s="608"/>
      <c r="CJ26" s="608"/>
      <c r="CK26" s="608"/>
      <c r="CL26" s="608"/>
      <c r="CM26" s="608"/>
      <c r="CN26" s="608"/>
      <c r="CO26" s="608"/>
      <c r="CP26" s="608"/>
      <c r="CQ26" s="609"/>
      <c r="CR26" s="610">
        <v>7045825</v>
      </c>
      <c r="CS26" s="611"/>
      <c r="CT26" s="611"/>
      <c r="CU26" s="611"/>
      <c r="CV26" s="611"/>
      <c r="CW26" s="611"/>
      <c r="CX26" s="611"/>
      <c r="CY26" s="612"/>
      <c r="CZ26" s="615">
        <v>9.4</v>
      </c>
      <c r="DA26" s="640"/>
      <c r="DB26" s="640"/>
      <c r="DC26" s="644"/>
      <c r="DD26" s="619">
        <v>6633311</v>
      </c>
      <c r="DE26" s="611"/>
      <c r="DF26" s="611"/>
      <c r="DG26" s="611"/>
      <c r="DH26" s="611"/>
      <c r="DI26" s="611"/>
      <c r="DJ26" s="611"/>
      <c r="DK26" s="612"/>
      <c r="DL26" s="619" t="s">
        <v>244</v>
      </c>
      <c r="DM26" s="611"/>
      <c r="DN26" s="611"/>
      <c r="DO26" s="611"/>
      <c r="DP26" s="611"/>
      <c r="DQ26" s="611"/>
      <c r="DR26" s="611"/>
      <c r="DS26" s="611"/>
      <c r="DT26" s="611"/>
      <c r="DU26" s="611"/>
      <c r="DV26" s="612"/>
      <c r="DW26" s="615" t="s">
        <v>131</v>
      </c>
      <c r="DX26" s="640"/>
      <c r="DY26" s="640"/>
      <c r="DZ26" s="640"/>
      <c r="EA26" s="640"/>
      <c r="EB26" s="640"/>
      <c r="EC26" s="641"/>
    </row>
    <row r="27" spans="2:133" ht="11.25" customHeight="1" x14ac:dyDescent="0.15">
      <c r="B27" s="607" t="s">
        <v>300</v>
      </c>
      <c r="C27" s="608"/>
      <c r="D27" s="608"/>
      <c r="E27" s="608"/>
      <c r="F27" s="608"/>
      <c r="G27" s="608"/>
      <c r="H27" s="608"/>
      <c r="I27" s="608"/>
      <c r="J27" s="608"/>
      <c r="K27" s="608"/>
      <c r="L27" s="608"/>
      <c r="M27" s="608"/>
      <c r="N27" s="608"/>
      <c r="O27" s="608"/>
      <c r="P27" s="608"/>
      <c r="Q27" s="609"/>
      <c r="R27" s="610">
        <v>236402</v>
      </c>
      <c r="S27" s="611"/>
      <c r="T27" s="611"/>
      <c r="U27" s="611"/>
      <c r="V27" s="611"/>
      <c r="W27" s="611"/>
      <c r="X27" s="611"/>
      <c r="Y27" s="612"/>
      <c r="Z27" s="613">
        <v>0.3</v>
      </c>
      <c r="AA27" s="613"/>
      <c r="AB27" s="613"/>
      <c r="AC27" s="613"/>
      <c r="AD27" s="614" t="s">
        <v>131</v>
      </c>
      <c r="AE27" s="614"/>
      <c r="AF27" s="614"/>
      <c r="AG27" s="614"/>
      <c r="AH27" s="614"/>
      <c r="AI27" s="614"/>
      <c r="AJ27" s="614"/>
      <c r="AK27" s="614"/>
      <c r="AL27" s="615" t="s">
        <v>244</v>
      </c>
      <c r="AM27" s="616"/>
      <c r="AN27" s="616"/>
      <c r="AO27" s="617"/>
      <c r="AP27" s="607" t="s">
        <v>301</v>
      </c>
      <c r="AQ27" s="608"/>
      <c r="AR27" s="608"/>
      <c r="AS27" s="608"/>
      <c r="AT27" s="608"/>
      <c r="AU27" s="608"/>
      <c r="AV27" s="608"/>
      <c r="AW27" s="608"/>
      <c r="AX27" s="608"/>
      <c r="AY27" s="608"/>
      <c r="AZ27" s="608"/>
      <c r="BA27" s="608"/>
      <c r="BB27" s="608"/>
      <c r="BC27" s="608"/>
      <c r="BD27" s="608"/>
      <c r="BE27" s="608"/>
      <c r="BF27" s="609"/>
      <c r="BG27" s="610">
        <v>27388860</v>
      </c>
      <c r="BH27" s="611"/>
      <c r="BI27" s="611"/>
      <c r="BJ27" s="611"/>
      <c r="BK27" s="611"/>
      <c r="BL27" s="611"/>
      <c r="BM27" s="611"/>
      <c r="BN27" s="612"/>
      <c r="BO27" s="613">
        <v>100</v>
      </c>
      <c r="BP27" s="613"/>
      <c r="BQ27" s="613"/>
      <c r="BR27" s="613"/>
      <c r="BS27" s="614">
        <v>1013311</v>
      </c>
      <c r="BT27" s="614"/>
      <c r="BU27" s="614"/>
      <c r="BV27" s="614"/>
      <c r="BW27" s="614"/>
      <c r="BX27" s="614"/>
      <c r="BY27" s="614"/>
      <c r="BZ27" s="614"/>
      <c r="CA27" s="614"/>
      <c r="CB27" s="618"/>
      <c r="CD27" s="607" t="s">
        <v>302</v>
      </c>
      <c r="CE27" s="608"/>
      <c r="CF27" s="608"/>
      <c r="CG27" s="608"/>
      <c r="CH27" s="608"/>
      <c r="CI27" s="608"/>
      <c r="CJ27" s="608"/>
      <c r="CK27" s="608"/>
      <c r="CL27" s="608"/>
      <c r="CM27" s="608"/>
      <c r="CN27" s="608"/>
      <c r="CO27" s="608"/>
      <c r="CP27" s="608"/>
      <c r="CQ27" s="609"/>
      <c r="CR27" s="610">
        <v>12853275</v>
      </c>
      <c r="CS27" s="642"/>
      <c r="CT27" s="642"/>
      <c r="CU27" s="642"/>
      <c r="CV27" s="642"/>
      <c r="CW27" s="642"/>
      <c r="CX27" s="642"/>
      <c r="CY27" s="643"/>
      <c r="CZ27" s="615">
        <v>17.2</v>
      </c>
      <c r="DA27" s="640"/>
      <c r="DB27" s="640"/>
      <c r="DC27" s="644"/>
      <c r="DD27" s="619">
        <v>3071314</v>
      </c>
      <c r="DE27" s="642"/>
      <c r="DF27" s="642"/>
      <c r="DG27" s="642"/>
      <c r="DH27" s="642"/>
      <c r="DI27" s="642"/>
      <c r="DJ27" s="642"/>
      <c r="DK27" s="643"/>
      <c r="DL27" s="619">
        <v>3038453</v>
      </c>
      <c r="DM27" s="642"/>
      <c r="DN27" s="642"/>
      <c r="DO27" s="642"/>
      <c r="DP27" s="642"/>
      <c r="DQ27" s="642"/>
      <c r="DR27" s="642"/>
      <c r="DS27" s="642"/>
      <c r="DT27" s="642"/>
      <c r="DU27" s="642"/>
      <c r="DV27" s="643"/>
      <c r="DW27" s="615">
        <v>7.7</v>
      </c>
      <c r="DX27" s="640"/>
      <c r="DY27" s="640"/>
      <c r="DZ27" s="640"/>
      <c r="EA27" s="640"/>
      <c r="EB27" s="640"/>
      <c r="EC27" s="641"/>
    </row>
    <row r="28" spans="2:133" ht="11.25" customHeight="1" x14ac:dyDescent="0.15">
      <c r="B28" s="607" t="s">
        <v>303</v>
      </c>
      <c r="C28" s="608"/>
      <c r="D28" s="608"/>
      <c r="E28" s="608"/>
      <c r="F28" s="608"/>
      <c r="G28" s="608"/>
      <c r="H28" s="608"/>
      <c r="I28" s="608"/>
      <c r="J28" s="608"/>
      <c r="K28" s="608"/>
      <c r="L28" s="608"/>
      <c r="M28" s="608"/>
      <c r="N28" s="608"/>
      <c r="O28" s="608"/>
      <c r="P28" s="608"/>
      <c r="Q28" s="609"/>
      <c r="R28" s="610">
        <v>926677</v>
      </c>
      <c r="S28" s="611"/>
      <c r="T28" s="611"/>
      <c r="U28" s="611"/>
      <c r="V28" s="611"/>
      <c r="W28" s="611"/>
      <c r="X28" s="611"/>
      <c r="Y28" s="612"/>
      <c r="Z28" s="613">
        <v>1.2</v>
      </c>
      <c r="AA28" s="613"/>
      <c r="AB28" s="613"/>
      <c r="AC28" s="613"/>
      <c r="AD28" s="614">
        <v>56545</v>
      </c>
      <c r="AE28" s="614"/>
      <c r="AF28" s="614"/>
      <c r="AG28" s="614"/>
      <c r="AH28" s="614"/>
      <c r="AI28" s="614"/>
      <c r="AJ28" s="614"/>
      <c r="AK28" s="614"/>
      <c r="AL28" s="615">
        <v>0.1</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304</v>
      </c>
      <c r="CE28" s="608"/>
      <c r="CF28" s="608"/>
      <c r="CG28" s="608"/>
      <c r="CH28" s="608"/>
      <c r="CI28" s="608"/>
      <c r="CJ28" s="608"/>
      <c r="CK28" s="608"/>
      <c r="CL28" s="608"/>
      <c r="CM28" s="608"/>
      <c r="CN28" s="608"/>
      <c r="CO28" s="608"/>
      <c r="CP28" s="608"/>
      <c r="CQ28" s="609"/>
      <c r="CR28" s="610">
        <v>8090934</v>
      </c>
      <c r="CS28" s="611"/>
      <c r="CT28" s="611"/>
      <c r="CU28" s="611"/>
      <c r="CV28" s="611"/>
      <c r="CW28" s="611"/>
      <c r="CX28" s="611"/>
      <c r="CY28" s="612"/>
      <c r="CZ28" s="615">
        <v>10.8</v>
      </c>
      <c r="DA28" s="640"/>
      <c r="DB28" s="640"/>
      <c r="DC28" s="644"/>
      <c r="DD28" s="619">
        <v>7814767</v>
      </c>
      <c r="DE28" s="611"/>
      <c r="DF28" s="611"/>
      <c r="DG28" s="611"/>
      <c r="DH28" s="611"/>
      <c r="DI28" s="611"/>
      <c r="DJ28" s="611"/>
      <c r="DK28" s="612"/>
      <c r="DL28" s="619">
        <v>7814767</v>
      </c>
      <c r="DM28" s="611"/>
      <c r="DN28" s="611"/>
      <c r="DO28" s="611"/>
      <c r="DP28" s="611"/>
      <c r="DQ28" s="611"/>
      <c r="DR28" s="611"/>
      <c r="DS28" s="611"/>
      <c r="DT28" s="611"/>
      <c r="DU28" s="611"/>
      <c r="DV28" s="612"/>
      <c r="DW28" s="615">
        <v>19.8</v>
      </c>
      <c r="DX28" s="640"/>
      <c r="DY28" s="640"/>
      <c r="DZ28" s="640"/>
      <c r="EA28" s="640"/>
      <c r="EB28" s="640"/>
      <c r="EC28" s="641"/>
    </row>
    <row r="29" spans="2:133" ht="11.25" customHeight="1" x14ac:dyDescent="0.15">
      <c r="B29" s="607" t="s">
        <v>305</v>
      </c>
      <c r="C29" s="608"/>
      <c r="D29" s="608"/>
      <c r="E29" s="608"/>
      <c r="F29" s="608"/>
      <c r="G29" s="608"/>
      <c r="H29" s="608"/>
      <c r="I29" s="608"/>
      <c r="J29" s="608"/>
      <c r="K29" s="608"/>
      <c r="L29" s="608"/>
      <c r="M29" s="608"/>
      <c r="N29" s="608"/>
      <c r="O29" s="608"/>
      <c r="P29" s="608"/>
      <c r="Q29" s="609"/>
      <c r="R29" s="610">
        <v>137260</v>
      </c>
      <c r="S29" s="611"/>
      <c r="T29" s="611"/>
      <c r="U29" s="611"/>
      <c r="V29" s="611"/>
      <c r="W29" s="611"/>
      <c r="X29" s="611"/>
      <c r="Y29" s="612"/>
      <c r="Z29" s="613">
        <v>0.2</v>
      </c>
      <c r="AA29" s="613"/>
      <c r="AB29" s="613"/>
      <c r="AC29" s="613"/>
      <c r="AD29" s="614" t="s">
        <v>131</v>
      </c>
      <c r="AE29" s="614"/>
      <c r="AF29" s="614"/>
      <c r="AG29" s="614"/>
      <c r="AH29" s="614"/>
      <c r="AI29" s="614"/>
      <c r="AJ29" s="614"/>
      <c r="AK29" s="614"/>
      <c r="AL29" s="615" t="s">
        <v>244</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6" t="s">
        <v>306</v>
      </c>
      <c r="CE29" s="647"/>
      <c r="CF29" s="607" t="s">
        <v>72</v>
      </c>
      <c r="CG29" s="608"/>
      <c r="CH29" s="608"/>
      <c r="CI29" s="608"/>
      <c r="CJ29" s="608"/>
      <c r="CK29" s="608"/>
      <c r="CL29" s="608"/>
      <c r="CM29" s="608"/>
      <c r="CN29" s="608"/>
      <c r="CO29" s="608"/>
      <c r="CP29" s="608"/>
      <c r="CQ29" s="609"/>
      <c r="CR29" s="610">
        <v>8090934</v>
      </c>
      <c r="CS29" s="642"/>
      <c r="CT29" s="642"/>
      <c r="CU29" s="642"/>
      <c r="CV29" s="642"/>
      <c r="CW29" s="642"/>
      <c r="CX29" s="642"/>
      <c r="CY29" s="643"/>
      <c r="CZ29" s="615">
        <v>10.8</v>
      </c>
      <c r="DA29" s="640"/>
      <c r="DB29" s="640"/>
      <c r="DC29" s="644"/>
      <c r="DD29" s="619">
        <v>7814767</v>
      </c>
      <c r="DE29" s="642"/>
      <c r="DF29" s="642"/>
      <c r="DG29" s="642"/>
      <c r="DH29" s="642"/>
      <c r="DI29" s="642"/>
      <c r="DJ29" s="642"/>
      <c r="DK29" s="643"/>
      <c r="DL29" s="619">
        <v>7814767</v>
      </c>
      <c r="DM29" s="642"/>
      <c r="DN29" s="642"/>
      <c r="DO29" s="642"/>
      <c r="DP29" s="642"/>
      <c r="DQ29" s="642"/>
      <c r="DR29" s="642"/>
      <c r="DS29" s="642"/>
      <c r="DT29" s="642"/>
      <c r="DU29" s="642"/>
      <c r="DV29" s="643"/>
      <c r="DW29" s="615">
        <v>19.8</v>
      </c>
      <c r="DX29" s="640"/>
      <c r="DY29" s="640"/>
      <c r="DZ29" s="640"/>
      <c r="EA29" s="640"/>
      <c r="EB29" s="640"/>
      <c r="EC29" s="641"/>
    </row>
    <row r="30" spans="2:133" ht="11.25" customHeight="1" x14ac:dyDescent="0.15">
      <c r="B30" s="607" t="s">
        <v>307</v>
      </c>
      <c r="C30" s="608"/>
      <c r="D30" s="608"/>
      <c r="E30" s="608"/>
      <c r="F30" s="608"/>
      <c r="G30" s="608"/>
      <c r="H30" s="608"/>
      <c r="I30" s="608"/>
      <c r="J30" s="608"/>
      <c r="K30" s="608"/>
      <c r="L30" s="608"/>
      <c r="M30" s="608"/>
      <c r="N30" s="608"/>
      <c r="O30" s="608"/>
      <c r="P30" s="608"/>
      <c r="Q30" s="609"/>
      <c r="R30" s="610">
        <v>13170824</v>
      </c>
      <c r="S30" s="611"/>
      <c r="T30" s="611"/>
      <c r="U30" s="611"/>
      <c r="V30" s="611"/>
      <c r="W30" s="611"/>
      <c r="X30" s="611"/>
      <c r="Y30" s="612"/>
      <c r="Z30" s="613">
        <v>16.8</v>
      </c>
      <c r="AA30" s="613"/>
      <c r="AB30" s="613"/>
      <c r="AC30" s="613"/>
      <c r="AD30" s="614" t="s">
        <v>131</v>
      </c>
      <c r="AE30" s="614"/>
      <c r="AF30" s="614"/>
      <c r="AG30" s="614"/>
      <c r="AH30" s="614"/>
      <c r="AI30" s="614"/>
      <c r="AJ30" s="614"/>
      <c r="AK30" s="614"/>
      <c r="AL30" s="615" t="s">
        <v>131</v>
      </c>
      <c r="AM30" s="616"/>
      <c r="AN30" s="616"/>
      <c r="AO30" s="617"/>
      <c r="AP30" s="592" t="s">
        <v>224</v>
      </c>
      <c r="AQ30" s="593"/>
      <c r="AR30" s="593"/>
      <c r="AS30" s="593"/>
      <c r="AT30" s="593"/>
      <c r="AU30" s="593"/>
      <c r="AV30" s="593"/>
      <c r="AW30" s="593"/>
      <c r="AX30" s="593"/>
      <c r="AY30" s="593"/>
      <c r="AZ30" s="593"/>
      <c r="BA30" s="593"/>
      <c r="BB30" s="593"/>
      <c r="BC30" s="593"/>
      <c r="BD30" s="593"/>
      <c r="BE30" s="593"/>
      <c r="BF30" s="594"/>
      <c r="BG30" s="592" t="s">
        <v>308</v>
      </c>
      <c r="BH30" s="652"/>
      <c r="BI30" s="652"/>
      <c r="BJ30" s="652"/>
      <c r="BK30" s="652"/>
      <c r="BL30" s="652"/>
      <c r="BM30" s="652"/>
      <c r="BN30" s="652"/>
      <c r="BO30" s="652"/>
      <c r="BP30" s="652"/>
      <c r="BQ30" s="653"/>
      <c r="BR30" s="592" t="s">
        <v>309</v>
      </c>
      <c r="BS30" s="652"/>
      <c r="BT30" s="652"/>
      <c r="BU30" s="652"/>
      <c r="BV30" s="652"/>
      <c r="BW30" s="652"/>
      <c r="BX30" s="652"/>
      <c r="BY30" s="652"/>
      <c r="BZ30" s="652"/>
      <c r="CA30" s="652"/>
      <c r="CB30" s="653"/>
      <c r="CD30" s="648"/>
      <c r="CE30" s="649"/>
      <c r="CF30" s="607" t="s">
        <v>310</v>
      </c>
      <c r="CG30" s="608"/>
      <c r="CH30" s="608"/>
      <c r="CI30" s="608"/>
      <c r="CJ30" s="608"/>
      <c r="CK30" s="608"/>
      <c r="CL30" s="608"/>
      <c r="CM30" s="608"/>
      <c r="CN30" s="608"/>
      <c r="CO30" s="608"/>
      <c r="CP30" s="608"/>
      <c r="CQ30" s="609"/>
      <c r="CR30" s="610">
        <v>7842228</v>
      </c>
      <c r="CS30" s="611"/>
      <c r="CT30" s="611"/>
      <c r="CU30" s="611"/>
      <c r="CV30" s="611"/>
      <c r="CW30" s="611"/>
      <c r="CX30" s="611"/>
      <c r="CY30" s="612"/>
      <c r="CZ30" s="615">
        <v>10.5</v>
      </c>
      <c r="DA30" s="640"/>
      <c r="DB30" s="640"/>
      <c r="DC30" s="644"/>
      <c r="DD30" s="619">
        <v>7579993</v>
      </c>
      <c r="DE30" s="611"/>
      <c r="DF30" s="611"/>
      <c r="DG30" s="611"/>
      <c r="DH30" s="611"/>
      <c r="DI30" s="611"/>
      <c r="DJ30" s="611"/>
      <c r="DK30" s="612"/>
      <c r="DL30" s="619">
        <v>7579993</v>
      </c>
      <c r="DM30" s="611"/>
      <c r="DN30" s="611"/>
      <c r="DO30" s="611"/>
      <c r="DP30" s="611"/>
      <c r="DQ30" s="611"/>
      <c r="DR30" s="611"/>
      <c r="DS30" s="611"/>
      <c r="DT30" s="611"/>
      <c r="DU30" s="611"/>
      <c r="DV30" s="612"/>
      <c r="DW30" s="615">
        <v>19.2</v>
      </c>
      <c r="DX30" s="640"/>
      <c r="DY30" s="640"/>
      <c r="DZ30" s="640"/>
      <c r="EA30" s="640"/>
      <c r="EB30" s="640"/>
      <c r="EC30" s="641"/>
    </row>
    <row r="31" spans="2:133" ht="11.25" customHeight="1" x14ac:dyDescent="0.15">
      <c r="B31" s="623" t="s">
        <v>311</v>
      </c>
      <c r="C31" s="624"/>
      <c r="D31" s="624"/>
      <c r="E31" s="624"/>
      <c r="F31" s="624"/>
      <c r="G31" s="624"/>
      <c r="H31" s="624"/>
      <c r="I31" s="624"/>
      <c r="J31" s="624"/>
      <c r="K31" s="624"/>
      <c r="L31" s="624"/>
      <c r="M31" s="624"/>
      <c r="N31" s="624"/>
      <c r="O31" s="624"/>
      <c r="P31" s="624"/>
      <c r="Q31" s="625"/>
      <c r="R31" s="610" t="s">
        <v>244</v>
      </c>
      <c r="S31" s="611"/>
      <c r="T31" s="611"/>
      <c r="U31" s="611"/>
      <c r="V31" s="611"/>
      <c r="W31" s="611"/>
      <c r="X31" s="611"/>
      <c r="Y31" s="612"/>
      <c r="Z31" s="613" t="s">
        <v>244</v>
      </c>
      <c r="AA31" s="613"/>
      <c r="AB31" s="613"/>
      <c r="AC31" s="613"/>
      <c r="AD31" s="614" t="s">
        <v>244</v>
      </c>
      <c r="AE31" s="614"/>
      <c r="AF31" s="614"/>
      <c r="AG31" s="614"/>
      <c r="AH31" s="614"/>
      <c r="AI31" s="614"/>
      <c r="AJ31" s="614"/>
      <c r="AK31" s="614"/>
      <c r="AL31" s="615" t="s">
        <v>244</v>
      </c>
      <c r="AM31" s="616"/>
      <c r="AN31" s="616"/>
      <c r="AO31" s="617"/>
      <c r="AP31" s="656" t="s">
        <v>312</v>
      </c>
      <c r="AQ31" s="657"/>
      <c r="AR31" s="657"/>
      <c r="AS31" s="657"/>
      <c r="AT31" s="662" t="s">
        <v>313</v>
      </c>
      <c r="AU31" s="212"/>
      <c r="AV31" s="212"/>
      <c r="AW31" s="212"/>
      <c r="AX31" s="596" t="s">
        <v>189</v>
      </c>
      <c r="AY31" s="597"/>
      <c r="AZ31" s="597"/>
      <c r="BA31" s="597"/>
      <c r="BB31" s="597"/>
      <c r="BC31" s="597"/>
      <c r="BD31" s="597"/>
      <c r="BE31" s="597"/>
      <c r="BF31" s="598"/>
      <c r="BG31" s="666">
        <v>99.5</v>
      </c>
      <c r="BH31" s="654"/>
      <c r="BI31" s="654"/>
      <c r="BJ31" s="654"/>
      <c r="BK31" s="654"/>
      <c r="BL31" s="654"/>
      <c r="BM31" s="605">
        <v>97.8</v>
      </c>
      <c r="BN31" s="654"/>
      <c r="BO31" s="654"/>
      <c r="BP31" s="654"/>
      <c r="BQ31" s="655"/>
      <c r="BR31" s="666">
        <v>99.5</v>
      </c>
      <c r="BS31" s="654"/>
      <c r="BT31" s="654"/>
      <c r="BU31" s="654"/>
      <c r="BV31" s="654"/>
      <c r="BW31" s="654"/>
      <c r="BX31" s="605">
        <v>97.7</v>
      </c>
      <c r="BY31" s="654"/>
      <c r="BZ31" s="654"/>
      <c r="CA31" s="654"/>
      <c r="CB31" s="655"/>
      <c r="CD31" s="648"/>
      <c r="CE31" s="649"/>
      <c r="CF31" s="607" t="s">
        <v>314</v>
      </c>
      <c r="CG31" s="608"/>
      <c r="CH31" s="608"/>
      <c r="CI31" s="608"/>
      <c r="CJ31" s="608"/>
      <c r="CK31" s="608"/>
      <c r="CL31" s="608"/>
      <c r="CM31" s="608"/>
      <c r="CN31" s="608"/>
      <c r="CO31" s="608"/>
      <c r="CP31" s="608"/>
      <c r="CQ31" s="609"/>
      <c r="CR31" s="610">
        <v>248706</v>
      </c>
      <c r="CS31" s="642"/>
      <c r="CT31" s="642"/>
      <c r="CU31" s="642"/>
      <c r="CV31" s="642"/>
      <c r="CW31" s="642"/>
      <c r="CX31" s="642"/>
      <c r="CY31" s="643"/>
      <c r="CZ31" s="615">
        <v>0.3</v>
      </c>
      <c r="DA31" s="640"/>
      <c r="DB31" s="640"/>
      <c r="DC31" s="644"/>
      <c r="DD31" s="619">
        <v>234774</v>
      </c>
      <c r="DE31" s="642"/>
      <c r="DF31" s="642"/>
      <c r="DG31" s="642"/>
      <c r="DH31" s="642"/>
      <c r="DI31" s="642"/>
      <c r="DJ31" s="642"/>
      <c r="DK31" s="643"/>
      <c r="DL31" s="619">
        <v>234774</v>
      </c>
      <c r="DM31" s="642"/>
      <c r="DN31" s="642"/>
      <c r="DO31" s="642"/>
      <c r="DP31" s="642"/>
      <c r="DQ31" s="642"/>
      <c r="DR31" s="642"/>
      <c r="DS31" s="642"/>
      <c r="DT31" s="642"/>
      <c r="DU31" s="642"/>
      <c r="DV31" s="643"/>
      <c r="DW31" s="615">
        <v>0.6</v>
      </c>
      <c r="DX31" s="640"/>
      <c r="DY31" s="640"/>
      <c r="DZ31" s="640"/>
      <c r="EA31" s="640"/>
      <c r="EB31" s="640"/>
      <c r="EC31" s="641"/>
    </row>
    <row r="32" spans="2:133" ht="11.25" customHeight="1" x14ac:dyDescent="0.15">
      <c r="B32" s="607" t="s">
        <v>315</v>
      </c>
      <c r="C32" s="608"/>
      <c r="D32" s="608"/>
      <c r="E32" s="608"/>
      <c r="F32" s="608"/>
      <c r="G32" s="608"/>
      <c r="H32" s="608"/>
      <c r="I32" s="608"/>
      <c r="J32" s="608"/>
      <c r="K32" s="608"/>
      <c r="L32" s="608"/>
      <c r="M32" s="608"/>
      <c r="N32" s="608"/>
      <c r="O32" s="608"/>
      <c r="P32" s="608"/>
      <c r="Q32" s="609"/>
      <c r="R32" s="610">
        <v>4247215</v>
      </c>
      <c r="S32" s="611"/>
      <c r="T32" s="611"/>
      <c r="U32" s="611"/>
      <c r="V32" s="611"/>
      <c r="W32" s="611"/>
      <c r="X32" s="611"/>
      <c r="Y32" s="612"/>
      <c r="Z32" s="613">
        <v>5.4</v>
      </c>
      <c r="AA32" s="613"/>
      <c r="AB32" s="613"/>
      <c r="AC32" s="613"/>
      <c r="AD32" s="614" t="s">
        <v>244</v>
      </c>
      <c r="AE32" s="614"/>
      <c r="AF32" s="614"/>
      <c r="AG32" s="614"/>
      <c r="AH32" s="614"/>
      <c r="AI32" s="614"/>
      <c r="AJ32" s="614"/>
      <c r="AK32" s="614"/>
      <c r="AL32" s="615" t="s">
        <v>131</v>
      </c>
      <c r="AM32" s="616"/>
      <c r="AN32" s="616"/>
      <c r="AO32" s="617"/>
      <c r="AP32" s="658"/>
      <c r="AQ32" s="659"/>
      <c r="AR32" s="659"/>
      <c r="AS32" s="659"/>
      <c r="AT32" s="663"/>
      <c r="AU32" s="208" t="s">
        <v>316</v>
      </c>
      <c r="AX32" s="607" t="s">
        <v>317</v>
      </c>
      <c r="AY32" s="608"/>
      <c r="AZ32" s="608"/>
      <c r="BA32" s="608"/>
      <c r="BB32" s="608"/>
      <c r="BC32" s="608"/>
      <c r="BD32" s="608"/>
      <c r="BE32" s="608"/>
      <c r="BF32" s="609"/>
      <c r="BG32" s="667">
        <v>99.4</v>
      </c>
      <c r="BH32" s="642"/>
      <c r="BI32" s="642"/>
      <c r="BJ32" s="642"/>
      <c r="BK32" s="642"/>
      <c r="BL32" s="642"/>
      <c r="BM32" s="616">
        <v>97.7</v>
      </c>
      <c r="BN32" s="642"/>
      <c r="BO32" s="642"/>
      <c r="BP32" s="642"/>
      <c r="BQ32" s="665"/>
      <c r="BR32" s="667">
        <v>99.4</v>
      </c>
      <c r="BS32" s="642"/>
      <c r="BT32" s="642"/>
      <c r="BU32" s="642"/>
      <c r="BV32" s="642"/>
      <c r="BW32" s="642"/>
      <c r="BX32" s="616">
        <v>97.4</v>
      </c>
      <c r="BY32" s="642"/>
      <c r="BZ32" s="642"/>
      <c r="CA32" s="642"/>
      <c r="CB32" s="665"/>
      <c r="CD32" s="650"/>
      <c r="CE32" s="651"/>
      <c r="CF32" s="607" t="s">
        <v>318</v>
      </c>
      <c r="CG32" s="608"/>
      <c r="CH32" s="608"/>
      <c r="CI32" s="608"/>
      <c r="CJ32" s="608"/>
      <c r="CK32" s="608"/>
      <c r="CL32" s="608"/>
      <c r="CM32" s="608"/>
      <c r="CN32" s="608"/>
      <c r="CO32" s="608"/>
      <c r="CP32" s="608"/>
      <c r="CQ32" s="609"/>
      <c r="CR32" s="610" t="s">
        <v>131</v>
      </c>
      <c r="CS32" s="611"/>
      <c r="CT32" s="611"/>
      <c r="CU32" s="611"/>
      <c r="CV32" s="611"/>
      <c r="CW32" s="611"/>
      <c r="CX32" s="611"/>
      <c r="CY32" s="612"/>
      <c r="CZ32" s="615" t="s">
        <v>131</v>
      </c>
      <c r="DA32" s="640"/>
      <c r="DB32" s="640"/>
      <c r="DC32" s="644"/>
      <c r="DD32" s="619" t="s">
        <v>244</v>
      </c>
      <c r="DE32" s="611"/>
      <c r="DF32" s="611"/>
      <c r="DG32" s="611"/>
      <c r="DH32" s="611"/>
      <c r="DI32" s="611"/>
      <c r="DJ32" s="611"/>
      <c r="DK32" s="612"/>
      <c r="DL32" s="619" t="s">
        <v>244</v>
      </c>
      <c r="DM32" s="611"/>
      <c r="DN32" s="611"/>
      <c r="DO32" s="611"/>
      <c r="DP32" s="611"/>
      <c r="DQ32" s="611"/>
      <c r="DR32" s="611"/>
      <c r="DS32" s="611"/>
      <c r="DT32" s="611"/>
      <c r="DU32" s="611"/>
      <c r="DV32" s="612"/>
      <c r="DW32" s="615" t="s">
        <v>244</v>
      </c>
      <c r="DX32" s="640"/>
      <c r="DY32" s="640"/>
      <c r="DZ32" s="640"/>
      <c r="EA32" s="640"/>
      <c r="EB32" s="640"/>
      <c r="EC32" s="641"/>
    </row>
    <row r="33" spans="2:133" ht="11.25" customHeight="1" x14ac:dyDescent="0.15">
      <c r="B33" s="607" t="s">
        <v>319</v>
      </c>
      <c r="C33" s="608"/>
      <c r="D33" s="608"/>
      <c r="E33" s="608"/>
      <c r="F33" s="608"/>
      <c r="G33" s="608"/>
      <c r="H33" s="608"/>
      <c r="I33" s="608"/>
      <c r="J33" s="608"/>
      <c r="K33" s="608"/>
      <c r="L33" s="608"/>
      <c r="M33" s="608"/>
      <c r="N33" s="608"/>
      <c r="O33" s="608"/>
      <c r="P33" s="608"/>
      <c r="Q33" s="609"/>
      <c r="R33" s="610">
        <v>332020</v>
      </c>
      <c r="S33" s="611"/>
      <c r="T33" s="611"/>
      <c r="U33" s="611"/>
      <c r="V33" s="611"/>
      <c r="W33" s="611"/>
      <c r="X33" s="611"/>
      <c r="Y33" s="612"/>
      <c r="Z33" s="613">
        <v>0.4</v>
      </c>
      <c r="AA33" s="613"/>
      <c r="AB33" s="613"/>
      <c r="AC33" s="613"/>
      <c r="AD33" s="614">
        <v>55181</v>
      </c>
      <c r="AE33" s="614"/>
      <c r="AF33" s="614"/>
      <c r="AG33" s="614"/>
      <c r="AH33" s="614"/>
      <c r="AI33" s="614"/>
      <c r="AJ33" s="614"/>
      <c r="AK33" s="614"/>
      <c r="AL33" s="615">
        <v>0.1</v>
      </c>
      <c r="AM33" s="616"/>
      <c r="AN33" s="616"/>
      <c r="AO33" s="617"/>
      <c r="AP33" s="660"/>
      <c r="AQ33" s="661"/>
      <c r="AR33" s="661"/>
      <c r="AS33" s="661"/>
      <c r="AT33" s="664"/>
      <c r="AU33" s="213"/>
      <c r="AV33" s="213"/>
      <c r="AW33" s="213"/>
      <c r="AX33" s="631" t="s">
        <v>320</v>
      </c>
      <c r="AY33" s="632"/>
      <c r="AZ33" s="632"/>
      <c r="BA33" s="632"/>
      <c r="BB33" s="632"/>
      <c r="BC33" s="632"/>
      <c r="BD33" s="632"/>
      <c r="BE33" s="632"/>
      <c r="BF33" s="633"/>
      <c r="BG33" s="668">
        <v>99.6</v>
      </c>
      <c r="BH33" s="669"/>
      <c r="BI33" s="669"/>
      <c r="BJ33" s="669"/>
      <c r="BK33" s="669"/>
      <c r="BL33" s="669"/>
      <c r="BM33" s="670">
        <v>97.8</v>
      </c>
      <c r="BN33" s="669"/>
      <c r="BO33" s="669"/>
      <c r="BP33" s="669"/>
      <c r="BQ33" s="671"/>
      <c r="BR33" s="668">
        <v>99.6</v>
      </c>
      <c r="BS33" s="669"/>
      <c r="BT33" s="669"/>
      <c r="BU33" s="669"/>
      <c r="BV33" s="669"/>
      <c r="BW33" s="669"/>
      <c r="BX33" s="670">
        <v>97.8</v>
      </c>
      <c r="BY33" s="669"/>
      <c r="BZ33" s="669"/>
      <c r="CA33" s="669"/>
      <c r="CB33" s="671"/>
      <c r="CD33" s="607" t="s">
        <v>321</v>
      </c>
      <c r="CE33" s="608"/>
      <c r="CF33" s="608"/>
      <c r="CG33" s="608"/>
      <c r="CH33" s="608"/>
      <c r="CI33" s="608"/>
      <c r="CJ33" s="608"/>
      <c r="CK33" s="608"/>
      <c r="CL33" s="608"/>
      <c r="CM33" s="608"/>
      <c r="CN33" s="608"/>
      <c r="CO33" s="608"/>
      <c r="CP33" s="608"/>
      <c r="CQ33" s="609"/>
      <c r="CR33" s="610">
        <v>34172844</v>
      </c>
      <c r="CS33" s="642"/>
      <c r="CT33" s="642"/>
      <c r="CU33" s="642"/>
      <c r="CV33" s="642"/>
      <c r="CW33" s="642"/>
      <c r="CX33" s="642"/>
      <c r="CY33" s="643"/>
      <c r="CZ33" s="615">
        <v>45.8</v>
      </c>
      <c r="DA33" s="640"/>
      <c r="DB33" s="640"/>
      <c r="DC33" s="644"/>
      <c r="DD33" s="619">
        <v>27884804</v>
      </c>
      <c r="DE33" s="642"/>
      <c r="DF33" s="642"/>
      <c r="DG33" s="642"/>
      <c r="DH33" s="642"/>
      <c r="DI33" s="642"/>
      <c r="DJ33" s="642"/>
      <c r="DK33" s="643"/>
      <c r="DL33" s="619">
        <v>15434336</v>
      </c>
      <c r="DM33" s="642"/>
      <c r="DN33" s="642"/>
      <c r="DO33" s="642"/>
      <c r="DP33" s="642"/>
      <c r="DQ33" s="642"/>
      <c r="DR33" s="642"/>
      <c r="DS33" s="642"/>
      <c r="DT33" s="642"/>
      <c r="DU33" s="642"/>
      <c r="DV33" s="643"/>
      <c r="DW33" s="615">
        <v>39.200000000000003</v>
      </c>
      <c r="DX33" s="640"/>
      <c r="DY33" s="640"/>
      <c r="DZ33" s="640"/>
      <c r="EA33" s="640"/>
      <c r="EB33" s="640"/>
      <c r="EC33" s="641"/>
    </row>
    <row r="34" spans="2:133" ht="11.25" customHeight="1" x14ac:dyDescent="0.15">
      <c r="B34" s="607" t="s">
        <v>322</v>
      </c>
      <c r="C34" s="608"/>
      <c r="D34" s="608"/>
      <c r="E34" s="608"/>
      <c r="F34" s="608"/>
      <c r="G34" s="608"/>
      <c r="H34" s="608"/>
      <c r="I34" s="608"/>
      <c r="J34" s="608"/>
      <c r="K34" s="608"/>
      <c r="L34" s="608"/>
      <c r="M34" s="608"/>
      <c r="N34" s="608"/>
      <c r="O34" s="608"/>
      <c r="P34" s="608"/>
      <c r="Q34" s="609"/>
      <c r="R34" s="610">
        <v>110871</v>
      </c>
      <c r="S34" s="611"/>
      <c r="T34" s="611"/>
      <c r="U34" s="611"/>
      <c r="V34" s="611"/>
      <c r="W34" s="611"/>
      <c r="X34" s="611"/>
      <c r="Y34" s="612"/>
      <c r="Z34" s="613">
        <v>0.1</v>
      </c>
      <c r="AA34" s="613"/>
      <c r="AB34" s="613"/>
      <c r="AC34" s="613"/>
      <c r="AD34" s="614" t="s">
        <v>244</v>
      </c>
      <c r="AE34" s="614"/>
      <c r="AF34" s="614"/>
      <c r="AG34" s="614"/>
      <c r="AH34" s="614"/>
      <c r="AI34" s="614"/>
      <c r="AJ34" s="614"/>
      <c r="AK34" s="614"/>
      <c r="AL34" s="615" t="s">
        <v>131</v>
      </c>
      <c r="AM34" s="616"/>
      <c r="AN34" s="616"/>
      <c r="AO34" s="617"/>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7" t="s">
        <v>323</v>
      </c>
      <c r="CE34" s="608"/>
      <c r="CF34" s="608"/>
      <c r="CG34" s="608"/>
      <c r="CH34" s="608"/>
      <c r="CI34" s="608"/>
      <c r="CJ34" s="608"/>
      <c r="CK34" s="608"/>
      <c r="CL34" s="608"/>
      <c r="CM34" s="608"/>
      <c r="CN34" s="608"/>
      <c r="CO34" s="608"/>
      <c r="CP34" s="608"/>
      <c r="CQ34" s="609"/>
      <c r="CR34" s="610">
        <v>10014352</v>
      </c>
      <c r="CS34" s="611"/>
      <c r="CT34" s="611"/>
      <c r="CU34" s="611"/>
      <c r="CV34" s="611"/>
      <c r="CW34" s="611"/>
      <c r="CX34" s="611"/>
      <c r="CY34" s="612"/>
      <c r="CZ34" s="615">
        <v>13.4</v>
      </c>
      <c r="DA34" s="640"/>
      <c r="DB34" s="640"/>
      <c r="DC34" s="644"/>
      <c r="DD34" s="619">
        <v>7081514</v>
      </c>
      <c r="DE34" s="611"/>
      <c r="DF34" s="611"/>
      <c r="DG34" s="611"/>
      <c r="DH34" s="611"/>
      <c r="DI34" s="611"/>
      <c r="DJ34" s="611"/>
      <c r="DK34" s="612"/>
      <c r="DL34" s="619">
        <v>6372753</v>
      </c>
      <c r="DM34" s="611"/>
      <c r="DN34" s="611"/>
      <c r="DO34" s="611"/>
      <c r="DP34" s="611"/>
      <c r="DQ34" s="611"/>
      <c r="DR34" s="611"/>
      <c r="DS34" s="611"/>
      <c r="DT34" s="611"/>
      <c r="DU34" s="611"/>
      <c r="DV34" s="612"/>
      <c r="DW34" s="615">
        <v>16.2</v>
      </c>
      <c r="DX34" s="640"/>
      <c r="DY34" s="640"/>
      <c r="DZ34" s="640"/>
      <c r="EA34" s="640"/>
      <c r="EB34" s="640"/>
      <c r="EC34" s="641"/>
    </row>
    <row r="35" spans="2:133" ht="11.25" customHeight="1" x14ac:dyDescent="0.15">
      <c r="B35" s="607" t="s">
        <v>324</v>
      </c>
      <c r="C35" s="608"/>
      <c r="D35" s="608"/>
      <c r="E35" s="608"/>
      <c r="F35" s="608"/>
      <c r="G35" s="608"/>
      <c r="H35" s="608"/>
      <c r="I35" s="608"/>
      <c r="J35" s="608"/>
      <c r="K35" s="608"/>
      <c r="L35" s="608"/>
      <c r="M35" s="608"/>
      <c r="N35" s="608"/>
      <c r="O35" s="608"/>
      <c r="P35" s="608"/>
      <c r="Q35" s="609"/>
      <c r="R35" s="610">
        <v>3900596</v>
      </c>
      <c r="S35" s="611"/>
      <c r="T35" s="611"/>
      <c r="U35" s="611"/>
      <c r="V35" s="611"/>
      <c r="W35" s="611"/>
      <c r="X35" s="611"/>
      <c r="Y35" s="612"/>
      <c r="Z35" s="613">
        <v>5</v>
      </c>
      <c r="AA35" s="613"/>
      <c r="AB35" s="613"/>
      <c r="AC35" s="613"/>
      <c r="AD35" s="614" t="s">
        <v>131</v>
      </c>
      <c r="AE35" s="614"/>
      <c r="AF35" s="614"/>
      <c r="AG35" s="614"/>
      <c r="AH35" s="614"/>
      <c r="AI35" s="614"/>
      <c r="AJ35" s="614"/>
      <c r="AK35" s="614"/>
      <c r="AL35" s="615" t="s">
        <v>131</v>
      </c>
      <c r="AM35" s="616"/>
      <c r="AN35" s="616"/>
      <c r="AO35" s="617"/>
      <c r="AP35" s="216"/>
      <c r="AQ35" s="592" t="s">
        <v>325</v>
      </c>
      <c r="AR35" s="593"/>
      <c r="AS35" s="593"/>
      <c r="AT35" s="593"/>
      <c r="AU35" s="593"/>
      <c r="AV35" s="593"/>
      <c r="AW35" s="593"/>
      <c r="AX35" s="593"/>
      <c r="AY35" s="593"/>
      <c r="AZ35" s="593"/>
      <c r="BA35" s="593"/>
      <c r="BB35" s="593"/>
      <c r="BC35" s="593"/>
      <c r="BD35" s="593"/>
      <c r="BE35" s="593"/>
      <c r="BF35" s="594"/>
      <c r="BG35" s="592" t="s">
        <v>326</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327</v>
      </c>
      <c r="CE35" s="608"/>
      <c r="CF35" s="608"/>
      <c r="CG35" s="608"/>
      <c r="CH35" s="608"/>
      <c r="CI35" s="608"/>
      <c r="CJ35" s="608"/>
      <c r="CK35" s="608"/>
      <c r="CL35" s="608"/>
      <c r="CM35" s="608"/>
      <c r="CN35" s="608"/>
      <c r="CO35" s="608"/>
      <c r="CP35" s="608"/>
      <c r="CQ35" s="609"/>
      <c r="CR35" s="610">
        <v>484048</v>
      </c>
      <c r="CS35" s="642"/>
      <c r="CT35" s="642"/>
      <c r="CU35" s="642"/>
      <c r="CV35" s="642"/>
      <c r="CW35" s="642"/>
      <c r="CX35" s="642"/>
      <c r="CY35" s="643"/>
      <c r="CZ35" s="615">
        <v>0.6</v>
      </c>
      <c r="DA35" s="640"/>
      <c r="DB35" s="640"/>
      <c r="DC35" s="644"/>
      <c r="DD35" s="619">
        <v>408022</v>
      </c>
      <c r="DE35" s="642"/>
      <c r="DF35" s="642"/>
      <c r="DG35" s="642"/>
      <c r="DH35" s="642"/>
      <c r="DI35" s="642"/>
      <c r="DJ35" s="642"/>
      <c r="DK35" s="643"/>
      <c r="DL35" s="619">
        <v>387676</v>
      </c>
      <c r="DM35" s="642"/>
      <c r="DN35" s="642"/>
      <c r="DO35" s="642"/>
      <c r="DP35" s="642"/>
      <c r="DQ35" s="642"/>
      <c r="DR35" s="642"/>
      <c r="DS35" s="642"/>
      <c r="DT35" s="642"/>
      <c r="DU35" s="642"/>
      <c r="DV35" s="643"/>
      <c r="DW35" s="615">
        <v>1</v>
      </c>
      <c r="DX35" s="640"/>
      <c r="DY35" s="640"/>
      <c r="DZ35" s="640"/>
      <c r="EA35" s="640"/>
      <c r="EB35" s="640"/>
      <c r="EC35" s="641"/>
    </row>
    <row r="36" spans="2:133" ht="11.25" customHeight="1" x14ac:dyDescent="0.15">
      <c r="B36" s="607" t="s">
        <v>328</v>
      </c>
      <c r="C36" s="608"/>
      <c r="D36" s="608"/>
      <c r="E36" s="608"/>
      <c r="F36" s="608"/>
      <c r="G36" s="608"/>
      <c r="H36" s="608"/>
      <c r="I36" s="608"/>
      <c r="J36" s="608"/>
      <c r="K36" s="608"/>
      <c r="L36" s="608"/>
      <c r="M36" s="608"/>
      <c r="N36" s="608"/>
      <c r="O36" s="608"/>
      <c r="P36" s="608"/>
      <c r="Q36" s="609"/>
      <c r="R36" s="610">
        <v>4065325</v>
      </c>
      <c r="S36" s="611"/>
      <c r="T36" s="611"/>
      <c r="U36" s="611"/>
      <c r="V36" s="611"/>
      <c r="W36" s="611"/>
      <c r="X36" s="611"/>
      <c r="Y36" s="612"/>
      <c r="Z36" s="613">
        <v>5.2</v>
      </c>
      <c r="AA36" s="613"/>
      <c r="AB36" s="613"/>
      <c r="AC36" s="613"/>
      <c r="AD36" s="614" t="s">
        <v>244</v>
      </c>
      <c r="AE36" s="614"/>
      <c r="AF36" s="614"/>
      <c r="AG36" s="614"/>
      <c r="AH36" s="614"/>
      <c r="AI36" s="614"/>
      <c r="AJ36" s="614"/>
      <c r="AK36" s="614"/>
      <c r="AL36" s="615" t="s">
        <v>131</v>
      </c>
      <c r="AM36" s="616"/>
      <c r="AN36" s="616"/>
      <c r="AO36" s="617"/>
      <c r="AP36" s="216"/>
      <c r="AQ36" s="676" t="s">
        <v>329</v>
      </c>
      <c r="AR36" s="677"/>
      <c r="AS36" s="677"/>
      <c r="AT36" s="677"/>
      <c r="AU36" s="677"/>
      <c r="AV36" s="677"/>
      <c r="AW36" s="677"/>
      <c r="AX36" s="677"/>
      <c r="AY36" s="678"/>
      <c r="AZ36" s="599">
        <v>8124668</v>
      </c>
      <c r="BA36" s="600"/>
      <c r="BB36" s="600"/>
      <c r="BC36" s="600"/>
      <c r="BD36" s="600"/>
      <c r="BE36" s="600"/>
      <c r="BF36" s="672"/>
      <c r="BG36" s="596" t="s">
        <v>330</v>
      </c>
      <c r="BH36" s="597"/>
      <c r="BI36" s="597"/>
      <c r="BJ36" s="597"/>
      <c r="BK36" s="597"/>
      <c r="BL36" s="597"/>
      <c r="BM36" s="597"/>
      <c r="BN36" s="597"/>
      <c r="BO36" s="597"/>
      <c r="BP36" s="597"/>
      <c r="BQ36" s="597"/>
      <c r="BR36" s="597"/>
      <c r="BS36" s="597"/>
      <c r="BT36" s="597"/>
      <c r="BU36" s="598"/>
      <c r="BV36" s="599">
        <v>224933</v>
      </c>
      <c r="BW36" s="600"/>
      <c r="BX36" s="600"/>
      <c r="BY36" s="600"/>
      <c r="BZ36" s="600"/>
      <c r="CA36" s="600"/>
      <c r="CB36" s="672"/>
      <c r="CD36" s="607" t="s">
        <v>331</v>
      </c>
      <c r="CE36" s="608"/>
      <c r="CF36" s="608"/>
      <c r="CG36" s="608"/>
      <c r="CH36" s="608"/>
      <c r="CI36" s="608"/>
      <c r="CJ36" s="608"/>
      <c r="CK36" s="608"/>
      <c r="CL36" s="608"/>
      <c r="CM36" s="608"/>
      <c r="CN36" s="608"/>
      <c r="CO36" s="608"/>
      <c r="CP36" s="608"/>
      <c r="CQ36" s="609"/>
      <c r="CR36" s="610">
        <v>8427195</v>
      </c>
      <c r="CS36" s="611"/>
      <c r="CT36" s="611"/>
      <c r="CU36" s="611"/>
      <c r="CV36" s="611"/>
      <c r="CW36" s="611"/>
      <c r="CX36" s="611"/>
      <c r="CY36" s="612"/>
      <c r="CZ36" s="615">
        <v>11.3</v>
      </c>
      <c r="DA36" s="640"/>
      <c r="DB36" s="640"/>
      <c r="DC36" s="644"/>
      <c r="DD36" s="619">
        <v>7477064</v>
      </c>
      <c r="DE36" s="611"/>
      <c r="DF36" s="611"/>
      <c r="DG36" s="611"/>
      <c r="DH36" s="611"/>
      <c r="DI36" s="611"/>
      <c r="DJ36" s="611"/>
      <c r="DK36" s="612"/>
      <c r="DL36" s="619">
        <v>4505361</v>
      </c>
      <c r="DM36" s="611"/>
      <c r="DN36" s="611"/>
      <c r="DO36" s="611"/>
      <c r="DP36" s="611"/>
      <c r="DQ36" s="611"/>
      <c r="DR36" s="611"/>
      <c r="DS36" s="611"/>
      <c r="DT36" s="611"/>
      <c r="DU36" s="611"/>
      <c r="DV36" s="612"/>
      <c r="DW36" s="615">
        <v>11.4</v>
      </c>
      <c r="DX36" s="640"/>
      <c r="DY36" s="640"/>
      <c r="DZ36" s="640"/>
      <c r="EA36" s="640"/>
      <c r="EB36" s="640"/>
      <c r="EC36" s="641"/>
    </row>
    <row r="37" spans="2:133" ht="11.25" customHeight="1" x14ac:dyDescent="0.15">
      <c r="B37" s="607" t="s">
        <v>332</v>
      </c>
      <c r="C37" s="608"/>
      <c r="D37" s="608"/>
      <c r="E37" s="608"/>
      <c r="F37" s="608"/>
      <c r="G37" s="608"/>
      <c r="H37" s="608"/>
      <c r="I37" s="608"/>
      <c r="J37" s="608"/>
      <c r="K37" s="608"/>
      <c r="L37" s="608"/>
      <c r="M37" s="608"/>
      <c r="N37" s="608"/>
      <c r="O37" s="608"/>
      <c r="P37" s="608"/>
      <c r="Q37" s="609"/>
      <c r="R37" s="610">
        <v>6532782</v>
      </c>
      <c r="S37" s="611"/>
      <c r="T37" s="611"/>
      <c r="U37" s="611"/>
      <c r="V37" s="611"/>
      <c r="W37" s="611"/>
      <c r="X37" s="611"/>
      <c r="Y37" s="612"/>
      <c r="Z37" s="613">
        <v>8.3000000000000007</v>
      </c>
      <c r="AA37" s="613"/>
      <c r="AB37" s="613"/>
      <c r="AC37" s="613"/>
      <c r="AD37" s="614">
        <v>8021</v>
      </c>
      <c r="AE37" s="614"/>
      <c r="AF37" s="614"/>
      <c r="AG37" s="614"/>
      <c r="AH37" s="614"/>
      <c r="AI37" s="614"/>
      <c r="AJ37" s="614"/>
      <c r="AK37" s="614"/>
      <c r="AL37" s="615">
        <v>0</v>
      </c>
      <c r="AM37" s="616"/>
      <c r="AN37" s="616"/>
      <c r="AO37" s="617"/>
      <c r="AQ37" s="673" t="s">
        <v>333</v>
      </c>
      <c r="AR37" s="674"/>
      <c r="AS37" s="674"/>
      <c r="AT37" s="674"/>
      <c r="AU37" s="674"/>
      <c r="AV37" s="674"/>
      <c r="AW37" s="674"/>
      <c r="AX37" s="674"/>
      <c r="AY37" s="675"/>
      <c r="AZ37" s="610">
        <v>1741396</v>
      </c>
      <c r="BA37" s="611"/>
      <c r="BB37" s="611"/>
      <c r="BC37" s="611"/>
      <c r="BD37" s="642"/>
      <c r="BE37" s="642"/>
      <c r="BF37" s="665"/>
      <c r="BG37" s="607" t="s">
        <v>334</v>
      </c>
      <c r="BH37" s="608"/>
      <c r="BI37" s="608"/>
      <c r="BJ37" s="608"/>
      <c r="BK37" s="608"/>
      <c r="BL37" s="608"/>
      <c r="BM37" s="608"/>
      <c r="BN37" s="608"/>
      <c r="BO37" s="608"/>
      <c r="BP37" s="608"/>
      <c r="BQ37" s="608"/>
      <c r="BR37" s="608"/>
      <c r="BS37" s="608"/>
      <c r="BT37" s="608"/>
      <c r="BU37" s="609"/>
      <c r="BV37" s="610">
        <v>163424</v>
      </c>
      <c r="BW37" s="611"/>
      <c r="BX37" s="611"/>
      <c r="BY37" s="611"/>
      <c r="BZ37" s="611"/>
      <c r="CA37" s="611"/>
      <c r="CB37" s="620"/>
      <c r="CD37" s="607" t="s">
        <v>335</v>
      </c>
      <c r="CE37" s="608"/>
      <c r="CF37" s="608"/>
      <c r="CG37" s="608"/>
      <c r="CH37" s="608"/>
      <c r="CI37" s="608"/>
      <c r="CJ37" s="608"/>
      <c r="CK37" s="608"/>
      <c r="CL37" s="608"/>
      <c r="CM37" s="608"/>
      <c r="CN37" s="608"/>
      <c r="CO37" s="608"/>
      <c r="CP37" s="608"/>
      <c r="CQ37" s="609"/>
      <c r="CR37" s="610">
        <v>1528648</v>
      </c>
      <c r="CS37" s="642"/>
      <c r="CT37" s="642"/>
      <c r="CU37" s="642"/>
      <c r="CV37" s="642"/>
      <c r="CW37" s="642"/>
      <c r="CX37" s="642"/>
      <c r="CY37" s="643"/>
      <c r="CZ37" s="615">
        <v>2</v>
      </c>
      <c r="DA37" s="640"/>
      <c r="DB37" s="640"/>
      <c r="DC37" s="644"/>
      <c r="DD37" s="619">
        <v>1435045</v>
      </c>
      <c r="DE37" s="642"/>
      <c r="DF37" s="642"/>
      <c r="DG37" s="642"/>
      <c r="DH37" s="642"/>
      <c r="DI37" s="642"/>
      <c r="DJ37" s="642"/>
      <c r="DK37" s="643"/>
      <c r="DL37" s="619">
        <v>1428053</v>
      </c>
      <c r="DM37" s="642"/>
      <c r="DN37" s="642"/>
      <c r="DO37" s="642"/>
      <c r="DP37" s="642"/>
      <c r="DQ37" s="642"/>
      <c r="DR37" s="642"/>
      <c r="DS37" s="642"/>
      <c r="DT37" s="642"/>
      <c r="DU37" s="642"/>
      <c r="DV37" s="643"/>
      <c r="DW37" s="615">
        <v>3.6</v>
      </c>
      <c r="DX37" s="640"/>
      <c r="DY37" s="640"/>
      <c r="DZ37" s="640"/>
      <c r="EA37" s="640"/>
      <c r="EB37" s="640"/>
      <c r="EC37" s="641"/>
    </row>
    <row r="38" spans="2:133" ht="11.25" customHeight="1" x14ac:dyDescent="0.15">
      <c r="B38" s="607" t="s">
        <v>336</v>
      </c>
      <c r="C38" s="608"/>
      <c r="D38" s="608"/>
      <c r="E38" s="608"/>
      <c r="F38" s="608"/>
      <c r="G38" s="608"/>
      <c r="H38" s="608"/>
      <c r="I38" s="608"/>
      <c r="J38" s="608"/>
      <c r="K38" s="608"/>
      <c r="L38" s="608"/>
      <c r="M38" s="608"/>
      <c r="N38" s="608"/>
      <c r="O38" s="608"/>
      <c r="P38" s="608"/>
      <c r="Q38" s="609"/>
      <c r="R38" s="610">
        <v>4342100</v>
      </c>
      <c r="S38" s="611"/>
      <c r="T38" s="611"/>
      <c r="U38" s="611"/>
      <c r="V38" s="611"/>
      <c r="W38" s="611"/>
      <c r="X38" s="611"/>
      <c r="Y38" s="612"/>
      <c r="Z38" s="613">
        <v>5.5</v>
      </c>
      <c r="AA38" s="613"/>
      <c r="AB38" s="613"/>
      <c r="AC38" s="613"/>
      <c r="AD38" s="614" t="s">
        <v>131</v>
      </c>
      <c r="AE38" s="614"/>
      <c r="AF38" s="614"/>
      <c r="AG38" s="614"/>
      <c r="AH38" s="614"/>
      <c r="AI38" s="614"/>
      <c r="AJ38" s="614"/>
      <c r="AK38" s="614"/>
      <c r="AL38" s="615" t="s">
        <v>131</v>
      </c>
      <c r="AM38" s="616"/>
      <c r="AN38" s="616"/>
      <c r="AO38" s="617"/>
      <c r="AQ38" s="673" t="s">
        <v>337</v>
      </c>
      <c r="AR38" s="674"/>
      <c r="AS38" s="674"/>
      <c r="AT38" s="674"/>
      <c r="AU38" s="674"/>
      <c r="AV38" s="674"/>
      <c r="AW38" s="674"/>
      <c r="AX38" s="674"/>
      <c r="AY38" s="675"/>
      <c r="AZ38" s="610">
        <v>497650</v>
      </c>
      <c r="BA38" s="611"/>
      <c r="BB38" s="611"/>
      <c r="BC38" s="611"/>
      <c r="BD38" s="642"/>
      <c r="BE38" s="642"/>
      <c r="BF38" s="665"/>
      <c r="BG38" s="607" t="s">
        <v>338</v>
      </c>
      <c r="BH38" s="608"/>
      <c r="BI38" s="608"/>
      <c r="BJ38" s="608"/>
      <c r="BK38" s="608"/>
      <c r="BL38" s="608"/>
      <c r="BM38" s="608"/>
      <c r="BN38" s="608"/>
      <c r="BO38" s="608"/>
      <c r="BP38" s="608"/>
      <c r="BQ38" s="608"/>
      <c r="BR38" s="608"/>
      <c r="BS38" s="608"/>
      <c r="BT38" s="608"/>
      <c r="BU38" s="609"/>
      <c r="BV38" s="610">
        <v>17889</v>
      </c>
      <c r="BW38" s="611"/>
      <c r="BX38" s="611"/>
      <c r="BY38" s="611"/>
      <c r="BZ38" s="611"/>
      <c r="CA38" s="611"/>
      <c r="CB38" s="620"/>
      <c r="CD38" s="607" t="s">
        <v>339</v>
      </c>
      <c r="CE38" s="608"/>
      <c r="CF38" s="608"/>
      <c r="CG38" s="608"/>
      <c r="CH38" s="608"/>
      <c r="CI38" s="608"/>
      <c r="CJ38" s="608"/>
      <c r="CK38" s="608"/>
      <c r="CL38" s="608"/>
      <c r="CM38" s="608"/>
      <c r="CN38" s="608"/>
      <c r="CO38" s="608"/>
      <c r="CP38" s="608"/>
      <c r="CQ38" s="609"/>
      <c r="CR38" s="610">
        <v>5395460</v>
      </c>
      <c r="CS38" s="611"/>
      <c r="CT38" s="611"/>
      <c r="CU38" s="611"/>
      <c r="CV38" s="611"/>
      <c r="CW38" s="611"/>
      <c r="CX38" s="611"/>
      <c r="CY38" s="612"/>
      <c r="CZ38" s="615">
        <v>7.2</v>
      </c>
      <c r="DA38" s="640"/>
      <c r="DB38" s="640"/>
      <c r="DC38" s="644"/>
      <c r="DD38" s="619">
        <v>4271865</v>
      </c>
      <c r="DE38" s="611"/>
      <c r="DF38" s="611"/>
      <c r="DG38" s="611"/>
      <c r="DH38" s="611"/>
      <c r="DI38" s="611"/>
      <c r="DJ38" s="611"/>
      <c r="DK38" s="612"/>
      <c r="DL38" s="619">
        <v>4168546</v>
      </c>
      <c r="DM38" s="611"/>
      <c r="DN38" s="611"/>
      <c r="DO38" s="611"/>
      <c r="DP38" s="611"/>
      <c r="DQ38" s="611"/>
      <c r="DR38" s="611"/>
      <c r="DS38" s="611"/>
      <c r="DT38" s="611"/>
      <c r="DU38" s="611"/>
      <c r="DV38" s="612"/>
      <c r="DW38" s="615">
        <v>10.6</v>
      </c>
      <c r="DX38" s="640"/>
      <c r="DY38" s="640"/>
      <c r="DZ38" s="640"/>
      <c r="EA38" s="640"/>
      <c r="EB38" s="640"/>
      <c r="EC38" s="641"/>
    </row>
    <row r="39" spans="2:133" ht="11.25" customHeight="1" x14ac:dyDescent="0.15">
      <c r="B39" s="607" t="s">
        <v>340</v>
      </c>
      <c r="C39" s="608"/>
      <c r="D39" s="608"/>
      <c r="E39" s="608"/>
      <c r="F39" s="608"/>
      <c r="G39" s="608"/>
      <c r="H39" s="608"/>
      <c r="I39" s="608"/>
      <c r="J39" s="608"/>
      <c r="K39" s="608"/>
      <c r="L39" s="608"/>
      <c r="M39" s="608"/>
      <c r="N39" s="608"/>
      <c r="O39" s="608"/>
      <c r="P39" s="608"/>
      <c r="Q39" s="609"/>
      <c r="R39" s="610" t="s">
        <v>131</v>
      </c>
      <c r="S39" s="611"/>
      <c r="T39" s="611"/>
      <c r="U39" s="611"/>
      <c r="V39" s="611"/>
      <c r="W39" s="611"/>
      <c r="X39" s="611"/>
      <c r="Y39" s="612"/>
      <c r="Z39" s="613" t="s">
        <v>131</v>
      </c>
      <c r="AA39" s="613"/>
      <c r="AB39" s="613"/>
      <c r="AC39" s="613"/>
      <c r="AD39" s="614" t="s">
        <v>131</v>
      </c>
      <c r="AE39" s="614"/>
      <c r="AF39" s="614"/>
      <c r="AG39" s="614"/>
      <c r="AH39" s="614"/>
      <c r="AI39" s="614"/>
      <c r="AJ39" s="614"/>
      <c r="AK39" s="614"/>
      <c r="AL39" s="615" t="s">
        <v>244</v>
      </c>
      <c r="AM39" s="616"/>
      <c r="AN39" s="616"/>
      <c r="AO39" s="617"/>
      <c r="AQ39" s="673" t="s">
        <v>341</v>
      </c>
      <c r="AR39" s="674"/>
      <c r="AS39" s="674"/>
      <c r="AT39" s="674"/>
      <c r="AU39" s="674"/>
      <c r="AV39" s="674"/>
      <c r="AW39" s="674"/>
      <c r="AX39" s="674"/>
      <c r="AY39" s="675"/>
      <c r="AZ39" s="610">
        <v>445931</v>
      </c>
      <c r="BA39" s="611"/>
      <c r="BB39" s="611"/>
      <c r="BC39" s="611"/>
      <c r="BD39" s="642"/>
      <c r="BE39" s="642"/>
      <c r="BF39" s="665"/>
      <c r="BG39" s="607" t="s">
        <v>342</v>
      </c>
      <c r="BH39" s="608"/>
      <c r="BI39" s="608"/>
      <c r="BJ39" s="608"/>
      <c r="BK39" s="608"/>
      <c r="BL39" s="608"/>
      <c r="BM39" s="608"/>
      <c r="BN39" s="608"/>
      <c r="BO39" s="608"/>
      <c r="BP39" s="608"/>
      <c r="BQ39" s="608"/>
      <c r="BR39" s="608"/>
      <c r="BS39" s="608"/>
      <c r="BT39" s="608"/>
      <c r="BU39" s="609"/>
      <c r="BV39" s="610">
        <v>25382</v>
      </c>
      <c r="BW39" s="611"/>
      <c r="BX39" s="611"/>
      <c r="BY39" s="611"/>
      <c r="BZ39" s="611"/>
      <c r="CA39" s="611"/>
      <c r="CB39" s="620"/>
      <c r="CD39" s="607" t="s">
        <v>343</v>
      </c>
      <c r="CE39" s="608"/>
      <c r="CF39" s="608"/>
      <c r="CG39" s="608"/>
      <c r="CH39" s="608"/>
      <c r="CI39" s="608"/>
      <c r="CJ39" s="608"/>
      <c r="CK39" s="608"/>
      <c r="CL39" s="608"/>
      <c r="CM39" s="608"/>
      <c r="CN39" s="608"/>
      <c r="CO39" s="608"/>
      <c r="CP39" s="608"/>
      <c r="CQ39" s="609"/>
      <c r="CR39" s="610">
        <v>8088841</v>
      </c>
      <c r="CS39" s="642"/>
      <c r="CT39" s="642"/>
      <c r="CU39" s="642"/>
      <c r="CV39" s="642"/>
      <c r="CW39" s="642"/>
      <c r="CX39" s="642"/>
      <c r="CY39" s="643"/>
      <c r="CZ39" s="615">
        <v>10.8</v>
      </c>
      <c r="DA39" s="640"/>
      <c r="DB39" s="640"/>
      <c r="DC39" s="644"/>
      <c r="DD39" s="619">
        <v>7949100</v>
      </c>
      <c r="DE39" s="642"/>
      <c r="DF39" s="642"/>
      <c r="DG39" s="642"/>
      <c r="DH39" s="642"/>
      <c r="DI39" s="642"/>
      <c r="DJ39" s="642"/>
      <c r="DK39" s="643"/>
      <c r="DL39" s="619" t="s">
        <v>244</v>
      </c>
      <c r="DM39" s="642"/>
      <c r="DN39" s="642"/>
      <c r="DO39" s="642"/>
      <c r="DP39" s="642"/>
      <c r="DQ39" s="642"/>
      <c r="DR39" s="642"/>
      <c r="DS39" s="642"/>
      <c r="DT39" s="642"/>
      <c r="DU39" s="642"/>
      <c r="DV39" s="643"/>
      <c r="DW39" s="615" t="s">
        <v>131</v>
      </c>
      <c r="DX39" s="640"/>
      <c r="DY39" s="640"/>
      <c r="DZ39" s="640"/>
      <c r="EA39" s="640"/>
      <c r="EB39" s="640"/>
      <c r="EC39" s="641"/>
    </row>
    <row r="40" spans="2:133" ht="11.25" customHeight="1" x14ac:dyDescent="0.15">
      <c r="B40" s="607" t="s">
        <v>344</v>
      </c>
      <c r="C40" s="608"/>
      <c r="D40" s="608"/>
      <c r="E40" s="608"/>
      <c r="F40" s="608"/>
      <c r="G40" s="608"/>
      <c r="H40" s="608"/>
      <c r="I40" s="608"/>
      <c r="J40" s="608"/>
      <c r="K40" s="608"/>
      <c r="L40" s="608"/>
      <c r="M40" s="608"/>
      <c r="N40" s="608"/>
      <c r="O40" s="608"/>
      <c r="P40" s="608"/>
      <c r="Q40" s="609"/>
      <c r="R40" s="610">
        <v>824000</v>
      </c>
      <c r="S40" s="611"/>
      <c r="T40" s="611"/>
      <c r="U40" s="611"/>
      <c r="V40" s="611"/>
      <c r="W40" s="611"/>
      <c r="X40" s="611"/>
      <c r="Y40" s="612"/>
      <c r="Z40" s="613">
        <v>1.1000000000000001</v>
      </c>
      <c r="AA40" s="613"/>
      <c r="AB40" s="613"/>
      <c r="AC40" s="613"/>
      <c r="AD40" s="614" t="s">
        <v>131</v>
      </c>
      <c r="AE40" s="614"/>
      <c r="AF40" s="614"/>
      <c r="AG40" s="614"/>
      <c r="AH40" s="614"/>
      <c r="AI40" s="614"/>
      <c r="AJ40" s="614"/>
      <c r="AK40" s="614"/>
      <c r="AL40" s="615" t="s">
        <v>131</v>
      </c>
      <c r="AM40" s="616"/>
      <c r="AN40" s="616"/>
      <c r="AO40" s="617"/>
      <c r="AQ40" s="673" t="s">
        <v>345</v>
      </c>
      <c r="AR40" s="674"/>
      <c r="AS40" s="674"/>
      <c r="AT40" s="674"/>
      <c r="AU40" s="674"/>
      <c r="AV40" s="674"/>
      <c r="AW40" s="674"/>
      <c r="AX40" s="674"/>
      <c r="AY40" s="675"/>
      <c r="AZ40" s="610">
        <v>58635</v>
      </c>
      <c r="BA40" s="611"/>
      <c r="BB40" s="611"/>
      <c r="BC40" s="611"/>
      <c r="BD40" s="642"/>
      <c r="BE40" s="642"/>
      <c r="BF40" s="665"/>
      <c r="BG40" s="658" t="s">
        <v>346</v>
      </c>
      <c r="BH40" s="659"/>
      <c r="BI40" s="659"/>
      <c r="BJ40" s="659"/>
      <c r="BK40" s="659"/>
      <c r="BL40" s="217"/>
      <c r="BM40" s="608" t="s">
        <v>347</v>
      </c>
      <c r="BN40" s="608"/>
      <c r="BO40" s="608"/>
      <c r="BP40" s="608"/>
      <c r="BQ40" s="608"/>
      <c r="BR40" s="608"/>
      <c r="BS40" s="608"/>
      <c r="BT40" s="608"/>
      <c r="BU40" s="609"/>
      <c r="BV40" s="610">
        <v>93</v>
      </c>
      <c r="BW40" s="611"/>
      <c r="BX40" s="611"/>
      <c r="BY40" s="611"/>
      <c r="BZ40" s="611"/>
      <c r="CA40" s="611"/>
      <c r="CB40" s="620"/>
      <c r="CD40" s="607" t="s">
        <v>348</v>
      </c>
      <c r="CE40" s="608"/>
      <c r="CF40" s="608"/>
      <c r="CG40" s="608"/>
      <c r="CH40" s="608"/>
      <c r="CI40" s="608"/>
      <c r="CJ40" s="608"/>
      <c r="CK40" s="608"/>
      <c r="CL40" s="608"/>
      <c r="CM40" s="608"/>
      <c r="CN40" s="608"/>
      <c r="CO40" s="608"/>
      <c r="CP40" s="608"/>
      <c r="CQ40" s="609"/>
      <c r="CR40" s="610">
        <v>1762948</v>
      </c>
      <c r="CS40" s="611"/>
      <c r="CT40" s="611"/>
      <c r="CU40" s="611"/>
      <c r="CV40" s="611"/>
      <c r="CW40" s="611"/>
      <c r="CX40" s="611"/>
      <c r="CY40" s="612"/>
      <c r="CZ40" s="615">
        <v>2.4</v>
      </c>
      <c r="DA40" s="640"/>
      <c r="DB40" s="640"/>
      <c r="DC40" s="644"/>
      <c r="DD40" s="619">
        <v>697239</v>
      </c>
      <c r="DE40" s="611"/>
      <c r="DF40" s="611"/>
      <c r="DG40" s="611"/>
      <c r="DH40" s="611"/>
      <c r="DI40" s="611"/>
      <c r="DJ40" s="611"/>
      <c r="DK40" s="612"/>
      <c r="DL40" s="619" t="s">
        <v>131</v>
      </c>
      <c r="DM40" s="611"/>
      <c r="DN40" s="611"/>
      <c r="DO40" s="611"/>
      <c r="DP40" s="611"/>
      <c r="DQ40" s="611"/>
      <c r="DR40" s="611"/>
      <c r="DS40" s="611"/>
      <c r="DT40" s="611"/>
      <c r="DU40" s="611"/>
      <c r="DV40" s="612"/>
      <c r="DW40" s="615" t="s">
        <v>244</v>
      </c>
      <c r="DX40" s="640"/>
      <c r="DY40" s="640"/>
      <c r="DZ40" s="640"/>
      <c r="EA40" s="640"/>
      <c r="EB40" s="640"/>
      <c r="EC40" s="641"/>
    </row>
    <row r="41" spans="2:133" ht="11.25" customHeight="1" x14ac:dyDescent="0.15">
      <c r="B41" s="631" t="s">
        <v>349</v>
      </c>
      <c r="C41" s="632"/>
      <c r="D41" s="632"/>
      <c r="E41" s="632"/>
      <c r="F41" s="632"/>
      <c r="G41" s="632"/>
      <c r="H41" s="632"/>
      <c r="I41" s="632"/>
      <c r="J41" s="632"/>
      <c r="K41" s="632"/>
      <c r="L41" s="632"/>
      <c r="M41" s="632"/>
      <c r="N41" s="632"/>
      <c r="O41" s="632"/>
      <c r="P41" s="632"/>
      <c r="Q41" s="633"/>
      <c r="R41" s="682">
        <v>78461344</v>
      </c>
      <c r="S41" s="683"/>
      <c r="T41" s="683"/>
      <c r="U41" s="683"/>
      <c r="V41" s="683"/>
      <c r="W41" s="683"/>
      <c r="X41" s="683"/>
      <c r="Y41" s="687"/>
      <c r="Z41" s="688">
        <v>100</v>
      </c>
      <c r="AA41" s="688"/>
      <c r="AB41" s="688"/>
      <c r="AC41" s="688"/>
      <c r="AD41" s="689">
        <v>38556233</v>
      </c>
      <c r="AE41" s="689"/>
      <c r="AF41" s="689"/>
      <c r="AG41" s="689"/>
      <c r="AH41" s="689"/>
      <c r="AI41" s="689"/>
      <c r="AJ41" s="689"/>
      <c r="AK41" s="689"/>
      <c r="AL41" s="690">
        <v>100</v>
      </c>
      <c r="AM41" s="670"/>
      <c r="AN41" s="670"/>
      <c r="AO41" s="691"/>
      <c r="AQ41" s="673" t="s">
        <v>350</v>
      </c>
      <c r="AR41" s="674"/>
      <c r="AS41" s="674"/>
      <c r="AT41" s="674"/>
      <c r="AU41" s="674"/>
      <c r="AV41" s="674"/>
      <c r="AW41" s="674"/>
      <c r="AX41" s="674"/>
      <c r="AY41" s="675"/>
      <c r="AZ41" s="610">
        <v>1090762</v>
      </c>
      <c r="BA41" s="611"/>
      <c r="BB41" s="611"/>
      <c r="BC41" s="611"/>
      <c r="BD41" s="642"/>
      <c r="BE41" s="642"/>
      <c r="BF41" s="665"/>
      <c r="BG41" s="658"/>
      <c r="BH41" s="659"/>
      <c r="BI41" s="659"/>
      <c r="BJ41" s="659"/>
      <c r="BK41" s="659"/>
      <c r="BL41" s="217"/>
      <c r="BM41" s="608" t="s">
        <v>351</v>
      </c>
      <c r="BN41" s="608"/>
      <c r="BO41" s="608"/>
      <c r="BP41" s="608"/>
      <c r="BQ41" s="608"/>
      <c r="BR41" s="608"/>
      <c r="BS41" s="608"/>
      <c r="BT41" s="608"/>
      <c r="BU41" s="609"/>
      <c r="BV41" s="610" t="s">
        <v>131</v>
      </c>
      <c r="BW41" s="611"/>
      <c r="BX41" s="611"/>
      <c r="BY41" s="611"/>
      <c r="BZ41" s="611"/>
      <c r="CA41" s="611"/>
      <c r="CB41" s="620"/>
      <c r="CD41" s="607" t="s">
        <v>352</v>
      </c>
      <c r="CE41" s="608"/>
      <c r="CF41" s="608"/>
      <c r="CG41" s="608"/>
      <c r="CH41" s="608"/>
      <c r="CI41" s="608"/>
      <c r="CJ41" s="608"/>
      <c r="CK41" s="608"/>
      <c r="CL41" s="608"/>
      <c r="CM41" s="608"/>
      <c r="CN41" s="608"/>
      <c r="CO41" s="608"/>
      <c r="CP41" s="608"/>
      <c r="CQ41" s="609"/>
      <c r="CR41" s="610" t="s">
        <v>244</v>
      </c>
      <c r="CS41" s="642"/>
      <c r="CT41" s="642"/>
      <c r="CU41" s="642"/>
      <c r="CV41" s="642"/>
      <c r="CW41" s="642"/>
      <c r="CX41" s="642"/>
      <c r="CY41" s="643"/>
      <c r="CZ41" s="615" t="s">
        <v>131</v>
      </c>
      <c r="DA41" s="640"/>
      <c r="DB41" s="640"/>
      <c r="DC41" s="644"/>
      <c r="DD41" s="619" t="s">
        <v>131</v>
      </c>
      <c r="DE41" s="642"/>
      <c r="DF41" s="642"/>
      <c r="DG41" s="642"/>
      <c r="DH41" s="642"/>
      <c r="DI41" s="642"/>
      <c r="DJ41" s="642"/>
      <c r="DK41" s="643"/>
      <c r="DL41" s="693"/>
      <c r="DM41" s="694"/>
      <c r="DN41" s="694"/>
      <c r="DO41" s="694"/>
      <c r="DP41" s="694"/>
      <c r="DQ41" s="694"/>
      <c r="DR41" s="694"/>
      <c r="DS41" s="694"/>
      <c r="DT41" s="694"/>
      <c r="DU41" s="694"/>
      <c r="DV41" s="695"/>
      <c r="DW41" s="684"/>
      <c r="DX41" s="685"/>
      <c r="DY41" s="685"/>
      <c r="DZ41" s="685"/>
      <c r="EA41" s="685"/>
      <c r="EB41" s="685"/>
      <c r="EC41" s="686"/>
    </row>
    <row r="42" spans="2:133" ht="11.25" customHeight="1" x14ac:dyDescent="0.15">
      <c r="AQ42" s="679" t="s">
        <v>353</v>
      </c>
      <c r="AR42" s="680"/>
      <c r="AS42" s="680"/>
      <c r="AT42" s="680"/>
      <c r="AU42" s="680"/>
      <c r="AV42" s="680"/>
      <c r="AW42" s="680"/>
      <c r="AX42" s="680"/>
      <c r="AY42" s="681"/>
      <c r="AZ42" s="682">
        <v>4290294</v>
      </c>
      <c r="BA42" s="683"/>
      <c r="BB42" s="683"/>
      <c r="BC42" s="683"/>
      <c r="BD42" s="669"/>
      <c r="BE42" s="669"/>
      <c r="BF42" s="671"/>
      <c r="BG42" s="660"/>
      <c r="BH42" s="661"/>
      <c r="BI42" s="661"/>
      <c r="BJ42" s="661"/>
      <c r="BK42" s="661"/>
      <c r="BL42" s="218"/>
      <c r="BM42" s="632" t="s">
        <v>354</v>
      </c>
      <c r="BN42" s="632"/>
      <c r="BO42" s="632"/>
      <c r="BP42" s="632"/>
      <c r="BQ42" s="632"/>
      <c r="BR42" s="632"/>
      <c r="BS42" s="632"/>
      <c r="BT42" s="632"/>
      <c r="BU42" s="633"/>
      <c r="BV42" s="682">
        <v>419</v>
      </c>
      <c r="BW42" s="683"/>
      <c r="BX42" s="683"/>
      <c r="BY42" s="683"/>
      <c r="BZ42" s="683"/>
      <c r="CA42" s="683"/>
      <c r="CB42" s="692"/>
      <c r="CD42" s="607" t="s">
        <v>355</v>
      </c>
      <c r="CE42" s="608"/>
      <c r="CF42" s="608"/>
      <c r="CG42" s="608"/>
      <c r="CH42" s="608"/>
      <c r="CI42" s="608"/>
      <c r="CJ42" s="608"/>
      <c r="CK42" s="608"/>
      <c r="CL42" s="608"/>
      <c r="CM42" s="608"/>
      <c r="CN42" s="608"/>
      <c r="CO42" s="608"/>
      <c r="CP42" s="608"/>
      <c r="CQ42" s="609"/>
      <c r="CR42" s="610">
        <v>8417425</v>
      </c>
      <c r="CS42" s="642"/>
      <c r="CT42" s="642"/>
      <c r="CU42" s="642"/>
      <c r="CV42" s="642"/>
      <c r="CW42" s="642"/>
      <c r="CX42" s="642"/>
      <c r="CY42" s="643"/>
      <c r="CZ42" s="615">
        <v>11.3</v>
      </c>
      <c r="DA42" s="640"/>
      <c r="DB42" s="640"/>
      <c r="DC42" s="644"/>
      <c r="DD42" s="619">
        <v>1312225</v>
      </c>
      <c r="DE42" s="642"/>
      <c r="DF42" s="642"/>
      <c r="DG42" s="642"/>
      <c r="DH42" s="642"/>
      <c r="DI42" s="642"/>
      <c r="DJ42" s="642"/>
      <c r="DK42" s="643"/>
      <c r="DL42" s="693"/>
      <c r="DM42" s="694"/>
      <c r="DN42" s="694"/>
      <c r="DO42" s="694"/>
      <c r="DP42" s="694"/>
      <c r="DQ42" s="694"/>
      <c r="DR42" s="694"/>
      <c r="DS42" s="694"/>
      <c r="DT42" s="694"/>
      <c r="DU42" s="694"/>
      <c r="DV42" s="695"/>
      <c r="DW42" s="684"/>
      <c r="DX42" s="685"/>
      <c r="DY42" s="685"/>
      <c r="DZ42" s="685"/>
      <c r="EA42" s="685"/>
      <c r="EB42" s="685"/>
      <c r="EC42" s="686"/>
    </row>
    <row r="43" spans="2:133" ht="11.25" customHeight="1" x14ac:dyDescent="0.15">
      <c r="B43" s="208" t="s">
        <v>356</v>
      </c>
      <c r="CD43" s="607" t="s">
        <v>357</v>
      </c>
      <c r="CE43" s="608"/>
      <c r="CF43" s="608"/>
      <c r="CG43" s="608"/>
      <c r="CH43" s="608"/>
      <c r="CI43" s="608"/>
      <c r="CJ43" s="608"/>
      <c r="CK43" s="608"/>
      <c r="CL43" s="608"/>
      <c r="CM43" s="608"/>
      <c r="CN43" s="608"/>
      <c r="CO43" s="608"/>
      <c r="CP43" s="608"/>
      <c r="CQ43" s="609"/>
      <c r="CR43" s="610">
        <v>391624</v>
      </c>
      <c r="CS43" s="642"/>
      <c r="CT43" s="642"/>
      <c r="CU43" s="642"/>
      <c r="CV43" s="642"/>
      <c r="CW43" s="642"/>
      <c r="CX43" s="642"/>
      <c r="CY43" s="643"/>
      <c r="CZ43" s="615">
        <v>0.5</v>
      </c>
      <c r="DA43" s="640"/>
      <c r="DB43" s="640"/>
      <c r="DC43" s="644"/>
      <c r="DD43" s="619">
        <v>385924</v>
      </c>
      <c r="DE43" s="642"/>
      <c r="DF43" s="642"/>
      <c r="DG43" s="642"/>
      <c r="DH43" s="642"/>
      <c r="DI43" s="642"/>
      <c r="DJ43" s="642"/>
      <c r="DK43" s="643"/>
      <c r="DL43" s="693"/>
      <c r="DM43" s="694"/>
      <c r="DN43" s="694"/>
      <c r="DO43" s="694"/>
      <c r="DP43" s="694"/>
      <c r="DQ43" s="694"/>
      <c r="DR43" s="694"/>
      <c r="DS43" s="694"/>
      <c r="DT43" s="694"/>
      <c r="DU43" s="694"/>
      <c r="DV43" s="695"/>
      <c r="DW43" s="684"/>
      <c r="DX43" s="685"/>
      <c r="DY43" s="685"/>
      <c r="DZ43" s="685"/>
      <c r="EA43" s="685"/>
      <c r="EB43" s="685"/>
      <c r="EC43" s="686"/>
    </row>
    <row r="44" spans="2:133" ht="11.25" customHeight="1" x14ac:dyDescent="0.15">
      <c r="B44" s="696" t="s">
        <v>358</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6" t="s">
        <v>306</v>
      </c>
      <c r="CE44" s="647"/>
      <c r="CF44" s="607" t="s">
        <v>359</v>
      </c>
      <c r="CG44" s="608"/>
      <c r="CH44" s="608"/>
      <c r="CI44" s="608"/>
      <c r="CJ44" s="608"/>
      <c r="CK44" s="608"/>
      <c r="CL44" s="608"/>
      <c r="CM44" s="608"/>
      <c r="CN44" s="608"/>
      <c r="CO44" s="608"/>
      <c r="CP44" s="608"/>
      <c r="CQ44" s="609"/>
      <c r="CR44" s="610">
        <v>8051807</v>
      </c>
      <c r="CS44" s="611"/>
      <c r="CT44" s="611"/>
      <c r="CU44" s="611"/>
      <c r="CV44" s="611"/>
      <c r="CW44" s="611"/>
      <c r="CX44" s="611"/>
      <c r="CY44" s="612"/>
      <c r="CZ44" s="615">
        <v>10.8</v>
      </c>
      <c r="DA44" s="616"/>
      <c r="DB44" s="616"/>
      <c r="DC44" s="622"/>
      <c r="DD44" s="619">
        <v>1073678</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x14ac:dyDescent="0.15">
      <c r="B45" s="696" t="s">
        <v>360</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48"/>
      <c r="CE45" s="649"/>
      <c r="CF45" s="607" t="s">
        <v>361</v>
      </c>
      <c r="CG45" s="608"/>
      <c r="CH45" s="608"/>
      <c r="CI45" s="608"/>
      <c r="CJ45" s="608"/>
      <c r="CK45" s="608"/>
      <c r="CL45" s="608"/>
      <c r="CM45" s="608"/>
      <c r="CN45" s="608"/>
      <c r="CO45" s="608"/>
      <c r="CP45" s="608"/>
      <c r="CQ45" s="609"/>
      <c r="CR45" s="610">
        <v>4521652</v>
      </c>
      <c r="CS45" s="642"/>
      <c r="CT45" s="642"/>
      <c r="CU45" s="642"/>
      <c r="CV45" s="642"/>
      <c r="CW45" s="642"/>
      <c r="CX45" s="642"/>
      <c r="CY45" s="643"/>
      <c r="CZ45" s="615">
        <v>6.1</v>
      </c>
      <c r="DA45" s="640"/>
      <c r="DB45" s="640"/>
      <c r="DC45" s="644"/>
      <c r="DD45" s="619">
        <v>138716</v>
      </c>
      <c r="DE45" s="642"/>
      <c r="DF45" s="642"/>
      <c r="DG45" s="642"/>
      <c r="DH45" s="642"/>
      <c r="DI45" s="642"/>
      <c r="DJ45" s="642"/>
      <c r="DK45" s="643"/>
      <c r="DL45" s="693"/>
      <c r="DM45" s="694"/>
      <c r="DN45" s="694"/>
      <c r="DO45" s="694"/>
      <c r="DP45" s="694"/>
      <c r="DQ45" s="694"/>
      <c r="DR45" s="694"/>
      <c r="DS45" s="694"/>
      <c r="DT45" s="694"/>
      <c r="DU45" s="694"/>
      <c r="DV45" s="695"/>
      <c r="DW45" s="684"/>
      <c r="DX45" s="685"/>
      <c r="DY45" s="685"/>
      <c r="DZ45" s="685"/>
      <c r="EA45" s="685"/>
      <c r="EB45" s="685"/>
      <c r="EC45" s="686"/>
    </row>
    <row r="46" spans="2:133" ht="11.25" customHeight="1" x14ac:dyDescent="0.15">
      <c r="B46" s="219"/>
      <c r="CD46" s="648"/>
      <c r="CE46" s="649"/>
      <c r="CF46" s="607" t="s">
        <v>362</v>
      </c>
      <c r="CG46" s="608"/>
      <c r="CH46" s="608"/>
      <c r="CI46" s="608"/>
      <c r="CJ46" s="608"/>
      <c r="CK46" s="608"/>
      <c r="CL46" s="608"/>
      <c r="CM46" s="608"/>
      <c r="CN46" s="608"/>
      <c r="CO46" s="608"/>
      <c r="CP46" s="608"/>
      <c r="CQ46" s="609"/>
      <c r="CR46" s="610">
        <v>3061303</v>
      </c>
      <c r="CS46" s="611"/>
      <c r="CT46" s="611"/>
      <c r="CU46" s="611"/>
      <c r="CV46" s="611"/>
      <c r="CW46" s="611"/>
      <c r="CX46" s="611"/>
      <c r="CY46" s="612"/>
      <c r="CZ46" s="615">
        <v>4.0999999999999996</v>
      </c>
      <c r="DA46" s="616"/>
      <c r="DB46" s="616"/>
      <c r="DC46" s="622"/>
      <c r="DD46" s="619">
        <v>914275</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x14ac:dyDescent="0.15">
      <c r="B47" s="219"/>
      <c r="CD47" s="648"/>
      <c r="CE47" s="649"/>
      <c r="CF47" s="607" t="s">
        <v>363</v>
      </c>
      <c r="CG47" s="608"/>
      <c r="CH47" s="608"/>
      <c r="CI47" s="608"/>
      <c r="CJ47" s="608"/>
      <c r="CK47" s="608"/>
      <c r="CL47" s="608"/>
      <c r="CM47" s="608"/>
      <c r="CN47" s="608"/>
      <c r="CO47" s="608"/>
      <c r="CP47" s="608"/>
      <c r="CQ47" s="609"/>
      <c r="CR47" s="610">
        <v>365618</v>
      </c>
      <c r="CS47" s="642"/>
      <c r="CT47" s="642"/>
      <c r="CU47" s="642"/>
      <c r="CV47" s="642"/>
      <c r="CW47" s="642"/>
      <c r="CX47" s="642"/>
      <c r="CY47" s="643"/>
      <c r="CZ47" s="615">
        <v>0.5</v>
      </c>
      <c r="DA47" s="640"/>
      <c r="DB47" s="640"/>
      <c r="DC47" s="644"/>
      <c r="DD47" s="619">
        <v>238547</v>
      </c>
      <c r="DE47" s="642"/>
      <c r="DF47" s="642"/>
      <c r="DG47" s="642"/>
      <c r="DH47" s="642"/>
      <c r="DI47" s="642"/>
      <c r="DJ47" s="642"/>
      <c r="DK47" s="643"/>
      <c r="DL47" s="693"/>
      <c r="DM47" s="694"/>
      <c r="DN47" s="694"/>
      <c r="DO47" s="694"/>
      <c r="DP47" s="694"/>
      <c r="DQ47" s="694"/>
      <c r="DR47" s="694"/>
      <c r="DS47" s="694"/>
      <c r="DT47" s="694"/>
      <c r="DU47" s="694"/>
      <c r="DV47" s="695"/>
      <c r="DW47" s="684"/>
      <c r="DX47" s="685"/>
      <c r="DY47" s="685"/>
      <c r="DZ47" s="685"/>
      <c r="EA47" s="685"/>
      <c r="EB47" s="685"/>
      <c r="EC47" s="686"/>
    </row>
    <row r="48" spans="2:133" x14ac:dyDescent="0.15">
      <c r="B48" s="219"/>
      <c r="CD48" s="650"/>
      <c r="CE48" s="651"/>
      <c r="CF48" s="607" t="s">
        <v>364</v>
      </c>
      <c r="CG48" s="608"/>
      <c r="CH48" s="608"/>
      <c r="CI48" s="608"/>
      <c r="CJ48" s="608"/>
      <c r="CK48" s="608"/>
      <c r="CL48" s="608"/>
      <c r="CM48" s="608"/>
      <c r="CN48" s="608"/>
      <c r="CO48" s="608"/>
      <c r="CP48" s="608"/>
      <c r="CQ48" s="609"/>
      <c r="CR48" s="610" t="s">
        <v>244</v>
      </c>
      <c r="CS48" s="611"/>
      <c r="CT48" s="611"/>
      <c r="CU48" s="611"/>
      <c r="CV48" s="611"/>
      <c r="CW48" s="611"/>
      <c r="CX48" s="611"/>
      <c r="CY48" s="612"/>
      <c r="CZ48" s="615" t="s">
        <v>244</v>
      </c>
      <c r="DA48" s="616"/>
      <c r="DB48" s="616"/>
      <c r="DC48" s="622"/>
      <c r="DD48" s="619" t="s">
        <v>244</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x14ac:dyDescent="0.15">
      <c r="B49" s="219"/>
      <c r="CD49" s="631" t="s">
        <v>365</v>
      </c>
      <c r="CE49" s="632"/>
      <c r="CF49" s="632"/>
      <c r="CG49" s="632"/>
      <c r="CH49" s="632"/>
      <c r="CI49" s="632"/>
      <c r="CJ49" s="632"/>
      <c r="CK49" s="632"/>
      <c r="CL49" s="632"/>
      <c r="CM49" s="632"/>
      <c r="CN49" s="632"/>
      <c r="CO49" s="632"/>
      <c r="CP49" s="632"/>
      <c r="CQ49" s="633"/>
      <c r="CR49" s="682">
        <v>74670369</v>
      </c>
      <c r="CS49" s="669"/>
      <c r="CT49" s="669"/>
      <c r="CU49" s="669"/>
      <c r="CV49" s="669"/>
      <c r="CW49" s="669"/>
      <c r="CX49" s="669"/>
      <c r="CY49" s="698"/>
      <c r="CZ49" s="690">
        <v>100</v>
      </c>
      <c r="DA49" s="699"/>
      <c r="DB49" s="699"/>
      <c r="DC49" s="700"/>
      <c r="DD49" s="701">
        <v>50273047</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t1J7mgWje2PWp010vebPoKTnovr4oUd3oozhw270tSoROu+8Nrmhbe7/0YA0hYONCc9GBVY6ZmShZApne2BWow==" saltValue="mT/1jcaXm18vhzSy9yh3Z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A135"/>
  <sheetViews>
    <sheetView zoomScaleNormal="100"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708" t="s">
        <v>366</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367</v>
      </c>
      <c r="DK2" s="710"/>
      <c r="DL2" s="710"/>
      <c r="DM2" s="710"/>
      <c r="DN2" s="710"/>
      <c r="DO2" s="711"/>
      <c r="DP2" s="222"/>
      <c r="DQ2" s="709" t="s">
        <v>368</v>
      </c>
      <c r="DR2" s="710"/>
      <c r="DS2" s="710"/>
      <c r="DT2" s="710"/>
      <c r="DU2" s="710"/>
      <c r="DV2" s="710"/>
      <c r="DW2" s="710"/>
      <c r="DX2" s="710"/>
      <c r="DY2" s="710"/>
      <c r="DZ2" s="711"/>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
      <c r="A4" s="712" t="s">
        <v>369</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370</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8"/>
    </row>
    <row r="5" spans="1:131" s="229" customFormat="1" ht="26.25" customHeight="1" x14ac:dyDescent="0.15">
      <c r="A5" s="714" t="s">
        <v>371</v>
      </c>
      <c r="B5" s="715"/>
      <c r="C5" s="715"/>
      <c r="D5" s="715"/>
      <c r="E5" s="715"/>
      <c r="F5" s="715"/>
      <c r="G5" s="715"/>
      <c r="H5" s="715"/>
      <c r="I5" s="715"/>
      <c r="J5" s="715"/>
      <c r="K5" s="715"/>
      <c r="L5" s="715"/>
      <c r="M5" s="715"/>
      <c r="N5" s="715"/>
      <c r="O5" s="715"/>
      <c r="P5" s="716"/>
      <c r="Q5" s="720" t="s">
        <v>372</v>
      </c>
      <c r="R5" s="721"/>
      <c r="S5" s="721"/>
      <c r="T5" s="721"/>
      <c r="U5" s="722"/>
      <c r="V5" s="720" t="s">
        <v>373</v>
      </c>
      <c r="W5" s="721"/>
      <c r="X5" s="721"/>
      <c r="Y5" s="721"/>
      <c r="Z5" s="722"/>
      <c r="AA5" s="720" t="s">
        <v>374</v>
      </c>
      <c r="AB5" s="721"/>
      <c r="AC5" s="721"/>
      <c r="AD5" s="721"/>
      <c r="AE5" s="721"/>
      <c r="AF5" s="726" t="s">
        <v>375</v>
      </c>
      <c r="AG5" s="721"/>
      <c r="AH5" s="721"/>
      <c r="AI5" s="721"/>
      <c r="AJ5" s="727"/>
      <c r="AK5" s="721" t="s">
        <v>376</v>
      </c>
      <c r="AL5" s="721"/>
      <c r="AM5" s="721"/>
      <c r="AN5" s="721"/>
      <c r="AO5" s="722"/>
      <c r="AP5" s="720" t="s">
        <v>377</v>
      </c>
      <c r="AQ5" s="721"/>
      <c r="AR5" s="721"/>
      <c r="AS5" s="721"/>
      <c r="AT5" s="722"/>
      <c r="AU5" s="720" t="s">
        <v>378</v>
      </c>
      <c r="AV5" s="721"/>
      <c r="AW5" s="721"/>
      <c r="AX5" s="721"/>
      <c r="AY5" s="727"/>
      <c r="AZ5" s="226"/>
      <c r="BA5" s="226"/>
      <c r="BB5" s="226"/>
      <c r="BC5" s="226"/>
      <c r="BD5" s="226"/>
      <c r="BE5" s="227"/>
      <c r="BF5" s="227"/>
      <c r="BG5" s="227"/>
      <c r="BH5" s="227"/>
      <c r="BI5" s="227"/>
      <c r="BJ5" s="227"/>
      <c r="BK5" s="227"/>
      <c r="BL5" s="227"/>
      <c r="BM5" s="227"/>
      <c r="BN5" s="227"/>
      <c r="BO5" s="227"/>
      <c r="BP5" s="227"/>
      <c r="BQ5" s="714" t="s">
        <v>379</v>
      </c>
      <c r="BR5" s="715"/>
      <c r="BS5" s="715"/>
      <c r="BT5" s="715"/>
      <c r="BU5" s="715"/>
      <c r="BV5" s="715"/>
      <c r="BW5" s="715"/>
      <c r="BX5" s="715"/>
      <c r="BY5" s="715"/>
      <c r="BZ5" s="715"/>
      <c r="CA5" s="715"/>
      <c r="CB5" s="715"/>
      <c r="CC5" s="715"/>
      <c r="CD5" s="715"/>
      <c r="CE5" s="715"/>
      <c r="CF5" s="715"/>
      <c r="CG5" s="716"/>
      <c r="CH5" s="720" t="s">
        <v>380</v>
      </c>
      <c r="CI5" s="721"/>
      <c r="CJ5" s="721"/>
      <c r="CK5" s="721"/>
      <c r="CL5" s="722"/>
      <c r="CM5" s="720" t="s">
        <v>381</v>
      </c>
      <c r="CN5" s="721"/>
      <c r="CO5" s="721"/>
      <c r="CP5" s="721"/>
      <c r="CQ5" s="722"/>
      <c r="CR5" s="720" t="s">
        <v>382</v>
      </c>
      <c r="CS5" s="721"/>
      <c r="CT5" s="721"/>
      <c r="CU5" s="721"/>
      <c r="CV5" s="722"/>
      <c r="CW5" s="720" t="s">
        <v>383</v>
      </c>
      <c r="CX5" s="721"/>
      <c r="CY5" s="721"/>
      <c r="CZ5" s="721"/>
      <c r="DA5" s="722"/>
      <c r="DB5" s="720" t="s">
        <v>384</v>
      </c>
      <c r="DC5" s="721"/>
      <c r="DD5" s="721"/>
      <c r="DE5" s="721"/>
      <c r="DF5" s="722"/>
      <c r="DG5" s="750" t="s">
        <v>385</v>
      </c>
      <c r="DH5" s="751"/>
      <c r="DI5" s="751"/>
      <c r="DJ5" s="751"/>
      <c r="DK5" s="752"/>
      <c r="DL5" s="750" t="s">
        <v>386</v>
      </c>
      <c r="DM5" s="751"/>
      <c r="DN5" s="751"/>
      <c r="DO5" s="751"/>
      <c r="DP5" s="752"/>
      <c r="DQ5" s="720" t="s">
        <v>387</v>
      </c>
      <c r="DR5" s="721"/>
      <c r="DS5" s="721"/>
      <c r="DT5" s="721"/>
      <c r="DU5" s="722"/>
      <c r="DV5" s="720" t="s">
        <v>378</v>
      </c>
      <c r="DW5" s="721"/>
      <c r="DX5" s="721"/>
      <c r="DY5" s="721"/>
      <c r="DZ5" s="727"/>
      <c r="EA5" s="228"/>
    </row>
    <row r="6" spans="1:131" s="229" customFormat="1" ht="26.25" customHeight="1" thickBot="1" x14ac:dyDescent="0.2">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8"/>
    </row>
    <row r="7" spans="1:131" s="229" customFormat="1" ht="26.25" customHeight="1" thickTop="1" x14ac:dyDescent="0.15">
      <c r="A7" s="230">
        <v>1</v>
      </c>
      <c r="B7" s="736" t="s">
        <v>388</v>
      </c>
      <c r="C7" s="737"/>
      <c r="D7" s="737"/>
      <c r="E7" s="737"/>
      <c r="F7" s="737"/>
      <c r="G7" s="737"/>
      <c r="H7" s="737"/>
      <c r="I7" s="737"/>
      <c r="J7" s="737"/>
      <c r="K7" s="737"/>
      <c r="L7" s="737"/>
      <c r="M7" s="737"/>
      <c r="N7" s="737"/>
      <c r="O7" s="737"/>
      <c r="P7" s="738"/>
      <c r="Q7" s="739">
        <v>78461</v>
      </c>
      <c r="R7" s="740"/>
      <c r="S7" s="740"/>
      <c r="T7" s="740"/>
      <c r="U7" s="740"/>
      <c r="V7" s="740">
        <v>74670</v>
      </c>
      <c r="W7" s="740"/>
      <c r="X7" s="740"/>
      <c r="Y7" s="740"/>
      <c r="Z7" s="740"/>
      <c r="AA7" s="740">
        <v>3791</v>
      </c>
      <c r="AB7" s="740"/>
      <c r="AC7" s="740"/>
      <c r="AD7" s="740"/>
      <c r="AE7" s="741"/>
      <c r="AF7" s="742">
        <v>3409</v>
      </c>
      <c r="AG7" s="743"/>
      <c r="AH7" s="743"/>
      <c r="AI7" s="743"/>
      <c r="AJ7" s="744"/>
      <c r="AK7" s="745">
        <v>3901</v>
      </c>
      <c r="AL7" s="746"/>
      <c r="AM7" s="746"/>
      <c r="AN7" s="746"/>
      <c r="AO7" s="746"/>
      <c r="AP7" s="746">
        <v>79288</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0">
        <v>1</v>
      </c>
      <c r="BR7" s="231"/>
      <c r="BS7" s="733" t="s">
        <v>582</v>
      </c>
      <c r="BT7" s="734"/>
      <c r="BU7" s="734"/>
      <c r="BV7" s="734"/>
      <c r="BW7" s="734"/>
      <c r="BX7" s="734"/>
      <c r="BY7" s="734"/>
      <c r="BZ7" s="734"/>
      <c r="CA7" s="734"/>
      <c r="CB7" s="734"/>
      <c r="CC7" s="734"/>
      <c r="CD7" s="734"/>
      <c r="CE7" s="734"/>
      <c r="CF7" s="734"/>
      <c r="CG7" s="749"/>
      <c r="CH7" s="730">
        <v>-21</v>
      </c>
      <c r="CI7" s="731"/>
      <c r="CJ7" s="731"/>
      <c r="CK7" s="731"/>
      <c r="CL7" s="732"/>
      <c r="CM7" s="730">
        <v>347</v>
      </c>
      <c r="CN7" s="731"/>
      <c r="CO7" s="731"/>
      <c r="CP7" s="731"/>
      <c r="CQ7" s="732"/>
      <c r="CR7" s="730">
        <v>77</v>
      </c>
      <c r="CS7" s="731"/>
      <c r="CT7" s="731"/>
      <c r="CU7" s="731"/>
      <c r="CV7" s="732"/>
      <c r="CW7" s="730">
        <v>9</v>
      </c>
      <c r="CX7" s="731"/>
      <c r="CY7" s="731"/>
      <c r="CZ7" s="731"/>
      <c r="DA7" s="732"/>
      <c r="DB7" s="730" t="s">
        <v>595</v>
      </c>
      <c r="DC7" s="731"/>
      <c r="DD7" s="731"/>
      <c r="DE7" s="731"/>
      <c r="DF7" s="732"/>
      <c r="DG7" s="730" t="s">
        <v>595</v>
      </c>
      <c r="DH7" s="731"/>
      <c r="DI7" s="731"/>
      <c r="DJ7" s="731"/>
      <c r="DK7" s="732"/>
      <c r="DL7" s="730" t="s">
        <v>516</v>
      </c>
      <c r="DM7" s="731"/>
      <c r="DN7" s="731"/>
      <c r="DO7" s="731"/>
      <c r="DP7" s="732"/>
      <c r="DQ7" s="730" t="s">
        <v>516</v>
      </c>
      <c r="DR7" s="731"/>
      <c r="DS7" s="731"/>
      <c r="DT7" s="731"/>
      <c r="DU7" s="732"/>
      <c r="DV7" s="733"/>
      <c r="DW7" s="734"/>
      <c r="DX7" s="734"/>
      <c r="DY7" s="734"/>
      <c r="DZ7" s="735"/>
      <c r="EA7" s="228"/>
    </row>
    <row r="8" spans="1:131" s="229" customFormat="1" ht="26.25" customHeight="1" x14ac:dyDescent="0.15">
      <c r="A8" s="232">
        <v>2</v>
      </c>
      <c r="B8" s="767"/>
      <c r="C8" s="768"/>
      <c r="D8" s="768"/>
      <c r="E8" s="768"/>
      <c r="F8" s="768"/>
      <c r="G8" s="768"/>
      <c r="H8" s="768"/>
      <c r="I8" s="768"/>
      <c r="J8" s="768"/>
      <c r="K8" s="768"/>
      <c r="L8" s="768"/>
      <c r="M8" s="768"/>
      <c r="N8" s="768"/>
      <c r="O8" s="768"/>
      <c r="P8" s="769"/>
      <c r="Q8" s="770"/>
      <c r="R8" s="771"/>
      <c r="S8" s="771"/>
      <c r="T8" s="771"/>
      <c r="U8" s="771"/>
      <c r="V8" s="771"/>
      <c r="W8" s="771"/>
      <c r="X8" s="771"/>
      <c r="Y8" s="771"/>
      <c r="Z8" s="771"/>
      <c r="AA8" s="771"/>
      <c r="AB8" s="771"/>
      <c r="AC8" s="771"/>
      <c r="AD8" s="771"/>
      <c r="AE8" s="772"/>
      <c r="AF8" s="773"/>
      <c r="AG8" s="774"/>
      <c r="AH8" s="774"/>
      <c r="AI8" s="774"/>
      <c r="AJ8" s="775"/>
      <c r="AK8" s="756"/>
      <c r="AL8" s="757"/>
      <c r="AM8" s="757"/>
      <c r="AN8" s="757"/>
      <c r="AO8" s="757"/>
      <c r="AP8" s="757"/>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2">
        <v>2</v>
      </c>
      <c r="BR8" s="233"/>
      <c r="BS8" s="760" t="s">
        <v>583</v>
      </c>
      <c r="BT8" s="761"/>
      <c r="BU8" s="761"/>
      <c r="BV8" s="761"/>
      <c r="BW8" s="761"/>
      <c r="BX8" s="761"/>
      <c r="BY8" s="761"/>
      <c r="BZ8" s="761"/>
      <c r="CA8" s="761"/>
      <c r="CB8" s="761"/>
      <c r="CC8" s="761"/>
      <c r="CD8" s="761"/>
      <c r="CE8" s="761"/>
      <c r="CF8" s="761"/>
      <c r="CG8" s="762"/>
      <c r="CH8" s="763">
        <v>0</v>
      </c>
      <c r="CI8" s="764"/>
      <c r="CJ8" s="764"/>
      <c r="CK8" s="764"/>
      <c r="CL8" s="765"/>
      <c r="CM8" s="763">
        <v>59</v>
      </c>
      <c r="CN8" s="764"/>
      <c r="CO8" s="764"/>
      <c r="CP8" s="764"/>
      <c r="CQ8" s="765"/>
      <c r="CR8" s="763">
        <v>136</v>
      </c>
      <c r="CS8" s="764"/>
      <c r="CT8" s="764"/>
      <c r="CU8" s="764"/>
      <c r="CV8" s="765"/>
      <c r="CW8" s="763" t="s">
        <v>593</v>
      </c>
      <c r="CX8" s="764"/>
      <c r="CY8" s="764"/>
      <c r="CZ8" s="764"/>
      <c r="DA8" s="765"/>
      <c r="DB8" s="763" t="s">
        <v>595</v>
      </c>
      <c r="DC8" s="764"/>
      <c r="DD8" s="764"/>
      <c r="DE8" s="764"/>
      <c r="DF8" s="765"/>
      <c r="DG8" s="763" t="s">
        <v>595</v>
      </c>
      <c r="DH8" s="764"/>
      <c r="DI8" s="764"/>
      <c r="DJ8" s="764"/>
      <c r="DK8" s="765"/>
      <c r="DL8" s="763" t="s">
        <v>516</v>
      </c>
      <c r="DM8" s="764"/>
      <c r="DN8" s="764"/>
      <c r="DO8" s="764"/>
      <c r="DP8" s="765"/>
      <c r="DQ8" s="763" t="s">
        <v>516</v>
      </c>
      <c r="DR8" s="764"/>
      <c r="DS8" s="764"/>
      <c r="DT8" s="764"/>
      <c r="DU8" s="765"/>
      <c r="DV8" s="760"/>
      <c r="DW8" s="761"/>
      <c r="DX8" s="761"/>
      <c r="DY8" s="761"/>
      <c r="DZ8" s="766"/>
      <c r="EA8" s="228"/>
    </row>
    <row r="9" spans="1:131" s="229" customFormat="1" ht="26.25" customHeight="1" x14ac:dyDescent="0.15">
      <c r="A9" s="232">
        <v>3</v>
      </c>
      <c r="B9" s="767"/>
      <c r="C9" s="768"/>
      <c r="D9" s="768"/>
      <c r="E9" s="768"/>
      <c r="F9" s="768"/>
      <c r="G9" s="768"/>
      <c r="H9" s="768"/>
      <c r="I9" s="768"/>
      <c r="J9" s="768"/>
      <c r="K9" s="768"/>
      <c r="L9" s="768"/>
      <c r="M9" s="768"/>
      <c r="N9" s="768"/>
      <c r="O9" s="768"/>
      <c r="P9" s="769"/>
      <c r="Q9" s="770"/>
      <c r="R9" s="771"/>
      <c r="S9" s="771"/>
      <c r="T9" s="771"/>
      <c r="U9" s="771"/>
      <c r="V9" s="771"/>
      <c r="W9" s="771"/>
      <c r="X9" s="771"/>
      <c r="Y9" s="771"/>
      <c r="Z9" s="771"/>
      <c r="AA9" s="771"/>
      <c r="AB9" s="771"/>
      <c r="AC9" s="771"/>
      <c r="AD9" s="771"/>
      <c r="AE9" s="772"/>
      <c r="AF9" s="773"/>
      <c r="AG9" s="774"/>
      <c r="AH9" s="774"/>
      <c r="AI9" s="774"/>
      <c r="AJ9" s="775"/>
      <c r="AK9" s="756"/>
      <c r="AL9" s="757"/>
      <c r="AM9" s="757"/>
      <c r="AN9" s="757"/>
      <c r="AO9" s="757"/>
      <c r="AP9" s="757"/>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2">
        <v>3</v>
      </c>
      <c r="BR9" s="233"/>
      <c r="BS9" s="760" t="s">
        <v>584</v>
      </c>
      <c r="BT9" s="761"/>
      <c r="BU9" s="761"/>
      <c r="BV9" s="761"/>
      <c r="BW9" s="761"/>
      <c r="BX9" s="761"/>
      <c r="BY9" s="761"/>
      <c r="BZ9" s="761"/>
      <c r="CA9" s="761"/>
      <c r="CB9" s="761"/>
      <c r="CC9" s="761"/>
      <c r="CD9" s="761"/>
      <c r="CE9" s="761"/>
      <c r="CF9" s="761"/>
      <c r="CG9" s="762"/>
      <c r="CH9" s="763">
        <v>17</v>
      </c>
      <c r="CI9" s="764"/>
      <c r="CJ9" s="764"/>
      <c r="CK9" s="764"/>
      <c r="CL9" s="765"/>
      <c r="CM9" s="763">
        <v>157</v>
      </c>
      <c r="CN9" s="764"/>
      <c r="CO9" s="764"/>
      <c r="CP9" s="764"/>
      <c r="CQ9" s="765"/>
      <c r="CR9" s="763">
        <v>200</v>
      </c>
      <c r="CS9" s="764"/>
      <c r="CT9" s="764"/>
      <c r="CU9" s="764"/>
      <c r="CV9" s="765"/>
      <c r="CW9" s="763">
        <v>35</v>
      </c>
      <c r="CX9" s="764"/>
      <c r="CY9" s="764"/>
      <c r="CZ9" s="764"/>
      <c r="DA9" s="765"/>
      <c r="DB9" s="763" t="s">
        <v>595</v>
      </c>
      <c r="DC9" s="764"/>
      <c r="DD9" s="764"/>
      <c r="DE9" s="764"/>
      <c r="DF9" s="765"/>
      <c r="DG9" s="763" t="s">
        <v>595</v>
      </c>
      <c r="DH9" s="764"/>
      <c r="DI9" s="764"/>
      <c r="DJ9" s="764"/>
      <c r="DK9" s="765"/>
      <c r="DL9" s="763" t="s">
        <v>516</v>
      </c>
      <c r="DM9" s="764"/>
      <c r="DN9" s="764"/>
      <c r="DO9" s="764"/>
      <c r="DP9" s="765"/>
      <c r="DQ9" s="763" t="s">
        <v>516</v>
      </c>
      <c r="DR9" s="764"/>
      <c r="DS9" s="764"/>
      <c r="DT9" s="764"/>
      <c r="DU9" s="765"/>
      <c r="DV9" s="760"/>
      <c r="DW9" s="761"/>
      <c r="DX9" s="761"/>
      <c r="DY9" s="761"/>
      <c r="DZ9" s="766"/>
      <c r="EA9" s="228"/>
    </row>
    <row r="10" spans="1:131" s="229" customFormat="1" ht="26.25" customHeight="1" x14ac:dyDescent="0.15">
      <c r="A10" s="232">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2">
        <v>4</v>
      </c>
      <c r="BR10" s="233"/>
      <c r="BS10" s="760" t="s">
        <v>585</v>
      </c>
      <c r="BT10" s="761"/>
      <c r="BU10" s="761"/>
      <c r="BV10" s="761"/>
      <c r="BW10" s="761"/>
      <c r="BX10" s="761"/>
      <c r="BY10" s="761"/>
      <c r="BZ10" s="761"/>
      <c r="CA10" s="761"/>
      <c r="CB10" s="761"/>
      <c r="CC10" s="761"/>
      <c r="CD10" s="761"/>
      <c r="CE10" s="761"/>
      <c r="CF10" s="761"/>
      <c r="CG10" s="762"/>
      <c r="CH10" s="763">
        <v>-2</v>
      </c>
      <c r="CI10" s="764"/>
      <c r="CJ10" s="764"/>
      <c r="CK10" s="764"/>
      <c r="CL10" s="765"/>
      <c r="CM10" s="763">
        <v>330</v>
      </c>
      <c r="CN10" s="764"/>
      <c r="CO10" s="764"/>
      <c r="CP10" s="764"/>
      <c r="CQ10" s="765"/>
      <c r="CR10" s="763">
        <v>300</v>
      </c>
      <c r="CS10" s="764"/>
      <c r="CT10" s="764"/>
      <c r="CU10" s="764"/>
      <c r="CV10" s="765"/>
      <c r="CW10" s="763">
        <v>36</v>
      </c>
      <c r="CX10" s="764"/>
      <c r="CY10" s="764"/>
      <c r="CZ10" s="764"/>
      <c r="DA10" s="765"/>
      <c r="DB10" s="763" t="s">
        <v>595</v>
      </c>
      <c r="DC10" s="764"/>
      <c r="DD10" s="764"/>
      <c r="DE10" s="764"/>
      <c r="DF10" s="765"/>
      <c r="DG10" s="763" t="s">
        <v>595</v>
      </c>
      <c r="DH10" s="764"/>
      <c r="DI10" s="764"/>
      <c r="DJ10" s="764"/>
      <c r="DK10" s="765"/>
      <c r="DL10" s="763" t="s">
        <v>516</v>
      </c>
      <c r="DM10" s="764"/>
      <c r="DN10" s="764"/>
      <c r="DO10" s="764"/>
      <c r="DP10" s="765"/>
      <c r="DQ10" s="763" t="s">
        <v>516</v>
      </c>
      <c r="DR10" s="764"/>
      <c r="DS10" s="764"/>
      <c r="DT10" s="764"/>
      <c r="DU10" s="765"/>
      <c r="DV10" s="760"/>
      <c r="DW10" s="761"/>
      <c r="DX10" s="761"/>
      <c r="DY10" s="761"/>
      <c r="DZ10" s="766"/>
      <c r="EA10" s="228"/>
    </row>
    <row r="11" spans="1:131" s="229" customFormat="1" ht="26.25" customHeight="1" x14ac:dyDescent="0.15">
      <c r="A11" s="232">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2">
        <v>5</v>
      </c>
      <c r="BR11" s="233"/>
      <c r="BS11" s="760" t="s">
        <v>586</v>
      </c>
      <c r="BT11" s="761"/>
      <c r="BU11" s="761"/>
      <c r="BV11" s="761"/>
      <c r="BW11" s="761"/>
      <c r="BX11" s="761"/>
      <c r="BY11" s="761"/>
      <c r="BZ11" s="761"/>
      <c r="CA11" s="761"/>
      <c r="CB11" s="761"/>
      <c r="CC11" s="761"/>
      <c r="CD11" s="761"/>
      <c r="CE11" s="761"/>
      <c r="CF11" s="761"/>
      <c r="CG11" s="762"/>
      <c r="CH11" s="763">
        <v>0</v>
      </c>
      <c r="CI11" s="764"/>
      <c r="CJ11" s="764"/>
      <c r="CK11" s="764"/>
      <c r="CL11" s="765"/>
      <c r="CM11" s="763">
        <v>114</v>
      </c>
      <c r="CN11" s="764"/>
      <c r="CO11" s="764"/>
      <c r="CP11" s="764"/>
      <c r="CQ11" s="765"/>
      <c r="CR11" s="763">
        <v>100</v>
      </c>
      <c r="CS11" s="764"/>
      <c r="CT11" s="764"/>
      <c r="CU11" s="764"/>
      <c r="CV11" s="765"/>
      <c r="CW11" s="763">
        <v>3104</v>
      </c>
      <c r="CX11" s="764"/>
      <c r="CY11" s="764"/>
      <c r="CZ11" s="764"/>
      <c r="DA11" s="765"/>
      <c r="DB11" s="763" t="s">
        <v>595</v>
      </c>
      <c r="DC11" s="764"/>
      <c r="DD11" s="764"/>
      <c r="DE11" s="764"/>
      <c r="DF11" s="765"/>
      <c r="DG11" s="763" t="s">
        <v>595</v>
      </c>
      <c r="DH11" s="764"/>
      <c r="DI11" s="764"/>
      <c r="DJ11" s="764"/>
      <c r="DK11" s="765"/>
      <c r="DL11" s="763" t="s">
        <v>516</v>
      </c>
      <c r="DM11" s="764"/>
      <c r="DN11" s="764"/>
      <c r="DO11" s="764"/>
      <c r="DP11" s="765"/>
      <c r="DQ11" s="763" t="s">
        <v>516</v>
      </c>
      <c r="DR11" s="764"/>
      <c r="DS11" s="764"/>
      <c r="DT11" s="764"/>
      <c r="DU11" s="765"/>
      <c r="DV11" s="760"/>
      <c r="DW11" s="761"/>
      <c r="DX11" s="761"/>
      <c r="DY11" s="761"/>
      <c r="DZ11" s="766"/>
      <c r="EA11" s="228"/>
    </row>
    <row r="12" spans="1:131" s="229" customFormat="1" ht="26.25" customHeight="1" x14ac:dyDescent="0.15">
      <c r="A12" s="232">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2">
        <v>6</v>
      </c>
      <c r="BR12" s="233"/>
      <c r="BS12" s="760" t="s">
        <v>587</v>
      </c>
      <c r="BT12" s="761"/>
      <c r="BU12" s="761"/>
      <c r="BV12" s="761"/>
      <c r="BW12" s="761"/>
      <c r="BX12" s="761"/>
      <c r="BY12" s="761"/>
      <c r="BZ12" s="761"/>
      <c r="CA12" s="761"/>
      <c r="CB12" s="761"/>
      <c r="CC12" s="761"/>
      <c r="CD12" s="761"/>
      <c r="CE12" s="761"/>
      <c r="CF12" s="761"/>
      <c r="CG12" s="762"/>
      <c r="CH12" s="763">
        <v>-13</v>
      </c>
      <c r="CI12" s="764"/>
      <c r="CJ12" s="764"/>
      <c r="CK12" s="764"/>
      <c r="CL12" s="765"/>
      <c r="CM12" s="763">
        <v>867</v>
      </c>
      <c r="CN12" s="764"/>
      <c r="CO12" s="764"/>
      <c r="CP12" s="764"/>
      <c r="CQ12" s="765"/>
      <c r="CR12" s="763">
        <v>12</v>
      </c>
      <c r="CS12" s="764"/>
      <c r="CT12" s="764"/>
      <c r="CU12" s="764"/>
      <c r="CV12" s="765"/>
      <c r="CW12" s="763">
        <v>78</v>
      </c>
      <c r="CX12" s="764"/>
      <c r="CY12" s="764"/>
      <c r="CZ12" s="764"/>
      <c r="DA12" s="765"/>
      <c r="DB12" s="763" t="s">
        <v>595</v>
      </c>
      <c r="DC12" s="764"/>
      <c r="DD12" s="764"/>
      <c r="DE12" s="764"/>
      <c r="DF12" s="765"/>
      <c r="DG12" s="763" t="s">
        <v>595</v>
      </c>
      <c r="DH12" s="764"/>
      <c r="DI12" s="764"/>
      <c r="DJ12" s="764"/>
      <c r="DK12" s="765"/>
      <c r="DL12" s="763" t="s">
        <v>516</v>
      </c>
      <c r="DM12" s="764"/>
      <c r="DN12" s="764"/>
      <c r="DO12" s="764"/>
      <c r="DP12" s="765"/>
      <c r="DQ12" s="763" t="s">
        <v>516</v>
      </c>
      <c r="DR12" s="764"/>
      <c r="DS12" s="764"/>
      <c r="DT12" s="764"/>
      <c r="DU12" s="765"/>
      <c r="DV12" s="760"/>
      <c r="DW12" s="761"/>
      <c r="DX12" s="761"/>
      <c r="DY12" s="761"/>
      <c r="DZ12" s="766"/>
      <c r="EA12" s="228"/>
    </row>
    <row r="13" spans="1:131" s="229" customFormat="1" ht="26.25" customHeight="1" x14ac:dyDescent="0.15">
      <c r="A13" s="232">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2">
        <v>7</v>
      </c>
      <c r="BR13" s="233"/>
      <c r="BS13" s="760" t="s">
        <v>588</v>
      </c>
      <c r="BT13" s="761"/>
      <c r="BU13" s="761"/>
      <c r="BV13" s="761"/>
      <c r="BW13" s="761"/>
      <c r="BX13" s="761"/>
      <c r="BY13" s="761"/>
      <c r="BZ13" s="761"/>
      <c r="CA13" s="761"/>
      <c r="CB13" s="761"/>
      <c r="CC13" s="761"/>
      <c r="CD13" s="761"/>
      <c r="CE13" s="761"/>
      <c r="CF13" s="761"/>
      <c r="CG13" s="762"/>
      <c r="CH13" s="763">
        <v>-18</v>
      </c>
      <c r="CI13" s="764"/>
      <c r="CJ13" s="764"/>
      <c r="CK13" s="764"/>
      <c r="CL13" s="765"/>
      <c r="CM13" s="763">
        <v>-147</v>
      </c>
      <c r="CN13" s="764"/>
      <c r="CO13" s="764"/>
      <c r="CP13" s="764"/>
      <c r="CQ13" s="765"/>
      <c r="CR13" s="763">
        <v>14</v>
      </c>
      <c r="CS13" s="764"/>
      <c r="CT13" s="764"/>
      <c r="CU13" s="764"/>
      <c r="CV13" s="765"/>
      <c r="CW13" s="763">
        <v>98</v>
      </c>
      <c r="CX13" s="764"/>
      <c r="CY13" s="764"/>
      <c r="CZ13" s="764"/>
      <c r="DA13" s="765"/>
      <c r="DB13" s="763" t="s">
        <v>595</v>
      </c>
      <c r="DC13" s="764"/>
      <c r="DD13" s="764"/>
      <c r="DE13" s="764"/>
      <c r="DF13" s="765"/>
      <c r="DG13" s="763" t="s">
        <v>595</v>
      </c>
      <c r="DH13" s="764"/>
      <c r="DI13" s="764"/>
      <c r="DJ13" s="764"/>
      <c r="DK13" s="765"/>
      <c r="DL13" s="763" t="s">
        <v>593</v>
      </c>
      <c r="DM13" s="764"/>
      <c r="DN13" s="764"/>
      <c r="DO13" s="764"/>
      <c r="DP13" s="765"/>
      <c r="DQ13" s="763" t="s">
        <v>603</v>
      </c>
      <c r="DR13" s="764"/>
      <c r="DS13" s="764"/>
      <c r="DT13" s="764"/>
      <c r="DU13" s="765"/>
      <c r="DV13" s="760"/>
      <c r="DW13" s="761"/>
      <c r="DX13" s="761"/>
      <c r="DY13" s="761"/>
      <c r="DZ13" s="766"/>
      <c r="EA13" s="228"/>
    </row>
    <row r="14" spans="1:131" s="229" customFormat="1" ht="26.25" customHeight="1" x14ac:dyDescent="0.15">
      <c r="A14" s="232">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2">
        <v>8</v>
      </c>
      <c r="BR14" s="233"/>
      <c r="BS14" s="760" t="s">
        <v>589</v>
      </c>
      <c r="BT14" s="761"/>
      <c r="BU14" s="761"/>
      <c r="BV14" s="761"/>
      <c r="BW14" s="761"/>
      <c r="BX14" s="761"/>
      <c r="BY14" s="761"/>
      <c r="BZ14" s="761"/>
      <c r="CA14" s="761"/>
      <c r="CB14" s="761"/>
      <c r="CC14" s="761"/>
      <c r="CD14" s="761"/>
      <c r="CE14" s="761"/>
      <c r="CF14" s="761"/>
      <c r="CG14" s="762"/>
      <c r="CH14" s="763">
        <v>0</v>
      </c>
      <c r="CI14" s="764"/>
      <c r="CJ14" s="764"/>
      <c r="CK14" s="764"/>
      <c r="CL14" s="765"/>
      <c r="CM14" s="763">
        <v>36</v>
      </c>
      <c r="CN14" s="764"/>
      <c r="CO14" s="764"/>
      <c r="CP14" s="764"/>
      <c r="CQ14" s="765"/>
      <c r="CR14" s="763">
        <v>3</v>
      </c>
      <c r="CS14" s="764"/>
      <c r="CT14" s="764"/>
      <c r="CU14" s="764"/>
      <c r="CV14" s="765"/>
      <c r="CW14" s="763" t="s">
        <v>593</v>
      </c>
      <c r="CX14" s="764"/>
      <c r="CY14" s="764"/>
      <c r="CZ14" s="764"/>
      <c r="DA14" s="765"/>
      <c r="DB14" s="763" t="s">
        <v>595</v>
      </c>
      <c r="DC14" s="764"/>
      <c r="DD14" s="764"/>
      <c r="DE14" s="764"/>
      <c r="DF14" s="765"/>
      <c r="DG14" s="763" t="s">
        <v>595</v>
      </c>
      <c r="DH14" s="764"/>
      <c r="DI14" s="764"/>
      <c r="DJ14" s="764"/>
      <c r="DK14" s="765"/>
      <c r="DL14" s="763" t="s">
        <v>516</v>
      </c>
      <c r="DM14" s="764"/>
      <c r="DN14" s="764"/>
      <c r="DO14" s="764"/>
      <c r="DP14" s="765"/>
      <c r="DQ14" s="763" t="s">
        <v>516</v>
      </c>
      <c r="DR14" s="764"/>
      <c r="DS14" s="764"/>
      <c r="DT14" s="764"/>
      <c r="DU14" s="765"/>
      <c r="DV14" s="760"/>
      <c r="DW14" s="761"/>
      <c r="DX14" s="761"/>
      <c r="DY14" s="761"/>
      <c r="DZ14" s="766"/>
      <c r="EA14" s="228"/>
    </row>
    <row r="15" spans="1:131" s="229" customFormat="1" ht="26.25" customHeight="1" x14ac:dyDescent="0.15">
      <c r="A15" s="232">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2">
        <v>9</v>
      </c>
      <c r="BR15" s="233"/>
      <c r="BS15" s="760" t="s">
        <v>590</v>
      </c>
      <c r="BT15" s="761"/>
      <c r="BU15" s="761"/>
      <c r="BV15" s="761"/>
      <c r="BW15" s="761"/>
      <c r="BX15" s="761"/>
      <c r="BY15" s="761"/>
      <c r="BZ15" s="761"/>
      <c r="CA15" s="761"/>
      <c r="CB15" s="761"/>
      <c r="CC15" s="761"/>
      <c r="CD15" s="761"/>
      <c r="CE15" s="761"/>
      <c r="CF15" s="761"/>
      <c r="CG15" s="762"/>
      <c r="CH15" s="763">
        <v>-3</v>
      </c>
      <c r="CI15" s="764"/>
      <c r="CJ15" s="764"/>
      <c r="CK15" s="764"/>
      <c r="CL15" s="765"/>
      <c r="CM15" s="763">
        <v>24</v>
      </c>
      <c r="CN15" s="764"/>
      <c r="CO15" s="764"/>
      <c r="CP15" s="764"/>
      <c r="CQ15" s="765"/>
      <c r="CR15" s="763">
        <v>10</v>
      </c>
      <c r="CS15" s="764"/>
      <c r="CT15" s="764"/>
      <c r="CU15" s="764"/>
      <c r="CV15" s="765"/>
      <c r="CW15" s="763">
        <v>1</v>
      </c>
      <c r="CX15" s="764"/>
      <c r="CY15" s="764"/>
      <c r="CZ15" s="764"/>
      <c r="DA15" s="765"/>
      <c r="DB15" s="763" t="s">
        <v>595</v>
      </c>
      <c r="DC15" s="764"/>
      <c r="DD15" s="764"/>
      <c r="DE15" s="764"/>
      <c r="DF15" s="765"/>
      <c r="DG15" s="763" t="s">
        <v>595</v>
      </c>
      <c r="DH15" s="764"/>
      <c r="DI15" s="764"/>
      <c r="DJ15" s="764"/>
      <c r="DK15" s="765"/>
      <c r="DL15" s="763" t="s">
        <v>516</v>
      </c>
      <c r="DM15" s="764"/>
      <c r="DN15" s="764"/>
      <c r="DO15" s="764"/>
      <c r="DP15" s="765"/>
      <c r="DQ15" s="763" t="s">
        <v>516</v>
      </c>
      <c r="DR15" s="764"/>
      <c r="DS15" s="764"/>
      <c r="DT15" s="764"/>
      <c r="DU15" s="765"/>
      <c r="DV15" s="760"/>
      <c r="DW15" s="761"/>
      <c r="DX15" s="761"/>
      <c r="DY15" s="761"/>
      <c r="DZ15" s="766"/>
      <c r="EA15" s="228"/>
    </row>
    <row r="16" spans="1:131" s="229" customFormat="1" ht="26.25" customHeight="1" x14ac:dyDescent="0.15">
      <c r="A16" s="232">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2">
        <v>10</v>
      </c>
      <c r="BR16" s="233"/>
      <c r="BS16" s="760" t="s">
        <v>591</v>
      </c>
      <c r="BT16" s="761"/>
      <c r="BU16" s="761"/>
      <c r="BV16" s="761"/>
      <c r="BW16" s="761"/>
      <c r="BX16" s="761"/>
      <c r="BY16" s="761"/>
      <c r="BZ16" s="761"/>
      <c r="CA16" s="761"/>
      <c r="CB16" s="761"/>
      <c r="CC16" s="761"/>
      <c r="CD16" s="761"/>
      <c r="CE16" s="761"/>
      <c r="CF16" s="761"/>
      <c r="CG16" s="762"/>
      <c r="CH16" s="763">
        <v>0</v>
      </c>
      <c r="CI16" s="764"/>
      <c r="CJ16" s="764"/>
      <c r="CK16" s="764"/>
      <c r="CL16" s="765"/>
      <c r="CM16" s="763">
        <v>16</v>
      </c>
      <c r="CN16" s="764"/>
      <c r="CO16" s="764"/>
      <c r="CP16" s="764"/>
      <c r="CQ16" s="765"/>
      <c r="CR16" s="763">
        <v>25</v>
      </c>
      <c r="CS16" s="764"/>
      <c r="CT16" s="764"/>
      <c r="CU16" s="764"/>
      <c r="CV16" s="765"/>
      <c r="CW16" s="763" t="s">
        <v>593</v>
      </c>
      <c r="CX16" s="764"/>
      <c r="CY16" s="764"/>
      <c r="CZ16" s="764"/>
      <c r="DA16" s="765"/>
      <c r="DB16" s="763" t="s">
        <v>595</v>
      </c>
      <c r="DC16" s="764"/>
      <c r="DD16" s="764"/>
      <c r="DE16" s="764"/>
      <c r="DF16" s="765"/>
      <c r="DG16" s="763" t="s">
        <v>595</v>
      </c>
      <c r="DH16" s="764"/>
      <c r="DI16" s="764"/>
      <c r="DJ16" s="764"/>
      <c r="DK16" s="765"/>
      <c r="DL16" s="763" t="s">
        <v>516</v>
      </c>
      <c r="DM16" s="764"/>
      <c r="DN16" s="764"/>
      <c r="DO16" s="764"/>
      <c r="DP16" s="765"/>
      <c r="DQ16" s="763" t="s">
        <v>516</v>
      </c>
      <c r="DR16" s="764"/>
      <c r="DS16" s="764"/>
      <c r="DT16" s="764"/>
      <c r="DU16" s="765"/>
      <c r="DV16" s="760"/>
      <c r="DW16" s="761"/>
      <c r="DX16" s="761"/>
      <c r="DY16" s="761"/>
      <c r="DZ16" s="766"/>
      <c r="EA16" s="228"/>
    </row>
    <row r="17" spans="1:131" s="229" customFormat="1" ht="26.25" customHeight="1" x14ac:dyDescent="0.15">
      <c r="A17" s="232">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2">
        <v>11</v>
      </c>
      <c r="BR17" s="233"/>
      <c r="BS17" s="760" t="s">
        <v>592</v>
      </c>
      <c r="BT17" s="761"/>
      <c r="BU17" s="761"/>
      <c r="BV17" s="761"/>
      <c r="BW17" s="761"/>
      <c r="BX17" s="761"/>
      <c r="BY17" s="761"/>
      <c r="BZ17" s="761"/>
      <c r="CA17" s="761"/>
      <c r="CB17" s="761"/>
      <c r="CC17" s="761"/>
      <c r="CD17" s="761"/>
      <c r="CE17" s="761"/>
      <c r="CF17" s="761"/>
      <c r="CG17" s="762"/>
      <c r="CH17" s="763">
        <v>1</v>
      </c>
      <c r="CI17" s="764"/>
      <c r="CJ17" s="764"/>
      <c r="CK17" s="764"/>
      <c r="CL17" s="765"/>
      <c r="CM17" s="763">
        <v>22</v>
      </c>
      <c r="CN17" s="764"/>
      <c r="CO17" s="764"/>
      <c r="CP17" s="764"/>
      <c r="CQ17" s="765"/>
      <c r="CR17" s="763">
        <v>1</v>
      </c>
      <c r="CS17" s="764"/>
      <c r="CT17" s="764"/>
      <c r="CU17" s="764"/>
      <c r="CV17" s="765"/>
      <c r="CW17" s="763">
        <v>28</v>
      </c>
      <c r="CX17" s="764"/>
      <c r="CY17" s="764"/>
      <c r="CZ17" s="764"/>
      <c r="DA17" s="765"/>
      <c r="DB17" s="763" t="s">
        <v>595</v>
      </c>
      <c r="DC17" s="764"/>
      <c r="DD17" s="764"/>
      <c r="DE17" s="764"/>
      <c r="DF17" s="765"/>
      <c r="DG17" s="763" t="s">
        <v>595</v>
      </c>
      <c r="DH17" s="764"/>
      <c r="DI17" s="764"/>
      <c r="DJ17" s="764"/>
      <c r="DK17" s="765"/>
      <c r="DL17" s="763" t="s">
        <v>516</v>
      </c>
      <c r="DM17" s="764"/>
      <c r="DN17" s="764"/>
      <c r="DO17" s="764"/>
      <c r="DP17" s="765"/>
      <c r="DQ17" s="763" t="s">
        <v>516</v>
      </c>
      <c r="DR17" s="764"/>
      <c r="DS17" s="764"/>
      <c r="DT17" s="764"/>
      <c r="DU17" s="765"/>
      <c r="DV17" s="760"/>
      <c r="DW17" s="761"/>
      <c r="DX17" s="761"/>
      <c r="DY17" s="761"/>
      <c r="DZ17" s="766"/>
      <c r="EA17" s="228"/>
    </row>
    <row r="18" spans="1:131" s="229" customFormat="1" ht="26.25" customHeight="1" x14ac:dyDescent="0.15">
      <c r="A18" s="232">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2">
        <v>12</v>
      </c>
      <c r="BR18" s="233"/>
      <c r="BS18" s="760" t="s">
        <v>604</v>
      </c>
      <c r="BT18" s="761"/>
      <c r="BU18" s="761"/>
      <c r="BV18" s="761"/>
      <c r="BW18" s="761"/>
      <c r="BX18" s="761"/>
      <c r="BY18" s="761"/>
      <c r="BZ18" s="761"/>
      <c r="CA18" s="761"/>
      <c r="CB18" s="761"/>
      <c r="CC18" s="761"/>
      <c r="CD18" s="761"/>
      <c r="CE18" s="761"/>
      <c r="CF18" s="761"/>
      <c r="CG18" s="762"/>
      <c r="CH18" s="763" t="s">
        <v>603</v>
      </c>
      <c r="CI18" s="764"/>
      <c r="CJ18" s="764"/>
      <c r="CK18" s="764"/>
      <c r="CL18" s="765"/>
      <c r="CM18" s="763">
        <v>3758</v>
      </c>
      <c r="CN18" s="764"/>
      <c r="CO18" s="764"/>
      <c r="CP18" s="764"/>
      <c r="CQ18" s="765"/>
      <c r="CR18" s="763">
        <v>3896</v>
      </c>
      <c r="CS18" s="764"/>
      <c r="CT18" s="764"/>
      <c r="CU18" s="764"/>
      <c r="CV18" s="765"/>
      <c r="CW18" s="763">
        <v>190</v>
      </c>
      <c r="CX18" s="764"/>
      <c r="CY18" s="764"/>
      <c r="CZ18" s="764"/>
      <c r="DA18" s="765"/>
      <c r="DB18" s="763" t="s">
        <v>593</v>
      </c>
      <c r="DC18" s="764"/>
      <c r="DD18" s="764"/>
      <c r="DE18" s="764"/>
      <c r="DF18" s="765"/>
      <c r="DG18" s="763" t="s">
        <v>593</v>
      </c>
      <c r="DH18" s="764"/>
      <c r="DI18" s="764"/>
      <c r="DJ18" s="764"/>
      <c r="DK18" s="765"/>
      <c r="DL18" s="763" t="s">
        <v>516</v>
      </c>
      <c r="DM18" s="764"/>
      <c r="DN18" s="764"/>
      <c r="DO18" s="764"/>
      <c r="DP18" s="765"/>
      <c r="DQ18" s="763" t="s">
        <v>516</v>
      </c>
      <c r="DR18" s="764"/>
      <c r="DS18" s="764"/>
      <c r="DT18" s="764"/>
      <c r="DU18" s="765"/>
      <c r="DV18" s="760"/>
      <c r="DW18" s="761"/>
      <c r="DX18" s="761"/>
      <c r="DY18" s="761"/>
      <c r="DZ18" s="766"/>
      <c r="EA18" s="228"/>
    </row>
    <row r="19" spans="1:131" s="229" customFormat="1" ht="26.25" customHeight="1" x14ac:dyDescent="0.15">
      <c r="A19" s="232">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2">
        <v>13</v>
      </c>
      <c r="BR19" s="233"/>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8"/>
    </row>
    <row r="20" spans="1:131" s="229" customFormat="1" ht="26.25" customHeight="1" x14ac:dyDescent="0.15">
      <c r="A20" s="232">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2">
        <v>14</v>
      </c>
      <c r="BR20" s="233"/>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8"/>
    </row>
    <row r="21" spans="1:131" s="229" customFormat="1" ht="26.25" customHeight="1" thickBot="1" x14ac:dyDescent="0.2">
      <c r="A21" s="232">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2">
        <v>15</v>
      </c>
      <c r="BR21" s="233"/>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8"/>
    </row>
    <row r="22" spans="1:131" s="229" customFormat="1" ht="26.25" customHeight="1" x14ac:dyDescent="0.15">
      <c r="A22" s="232">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389</v>
      </c>
      <c r="BA22" s="793"/>
      <c r="BB22" s="793"/>
      <c r="BC22" s="793"/>
      <c r="BD22" s="794"/>
      <c r="BE22" s="227"/>
      <c r="BF22" s="227"/>
      <c r="BG22" s="227"/>
      <c r="BH22" s="227"/>
      <c r="BI22" s="227"/>
      <c r="BJ22" s="227"/>
      <c r="BK22" s="227"/>
      <c r="BL22" s="227"/>
      <c r="BM22" s="227"/>
      <c r="BN22" s="227"/>
      <c r="BO22" s="227"/>
      <c r="BP22" s="227"/>
      <c r="BQ22" s="232">
        <v>16</v>
      </c>
      <c r="BR22" s="233"/>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8"/>
    </row>
    <row r="23" spans="1:131" s="229" customFormat="1" ht="26.25" customHeight="1" thickBot="1" x14ac:dyDescent="0.2">
      <c r="A23" s="234" t="s">
        <v>390</v>
      </c>
      <c r="B23" s="776" t="s">
        <v>391</v>
      </c>
      <c r="C23" s="777"/>
      <c r="D23" s="777"/>
      <c r="E23" s="777"/>
      <c r="F23" s="777"/>
      <c r="G23" s="777"/>
      <c r="H23" s="777"/>
      <c r="I23" s="777"/>
      <c r="J23" s="777"/>
      <c r="K23" s="777"/>
      <c r="L23" s="777"/>
      <c r="M23" s="777"/>
      <c r="N23" s="777"/>
      <c r="O23" s="777"/>
      <c r="P23" s="778"/>
      <c r="Q23" s="779">
        <v>78461</v>
      </c>
      <c r="R23" s="780"/>
      <c r="S23" s="780"/>
      <c r="T23" s="780"/>
      <c r="U23" s="780"/>
      <c r="V23" s="780">
        <v>74670</v>
      </c>
      <c r="W23" s="780"/>
      <c r="X23" s="780"/>
      <c r="Y23" s="780"/>
      <c r="Z23" s="780"/>
      <c r="AA23" s="780">
        <v>3791</v>
      </c>
      <c r="AB23" s="780"/>
      <c r="AC23" s="780"/>
      <c r="AD23" s="780"/>
      <c r="AE23" s="781"/>
      <c r="AF23" s="782">
        <v>3409</v>
      </c>
      <c r="AG23" s="780"/>
      <c r="AH23" s="780"/>
      <c r="AI23" s="780"/>
      <c r="AJ23" s="783"/>
      <c r="AK23" s="784"/>
      <c r="AL23" s="785"/>
      <c r="AM23" s="785"/>
      <c r="AN23" s="785"/>
      <c r="AO23" s="785"/>
      <c r="AP23" s="780">
        <v>79288</v>
      </c>
      <c r="AQ23" s="780"/>
      <c r="AR23" s="780"/>
      <c r="AS23" s="780"/>
      <c r="AT23" s="780"/>
      <c r="AU23" s="796"/>
      <c r="AV23" s="796"/>
      <c r="AW23" s="796"/>
      <c r="AX23" s="796"/>
      <c r="AY23" s="797"/>
      <c r="AZ23" s="798" t="s">
        <v>392</v>
      </c>
      <c r="BA23" s="799"/>
      <c r="BB23" s="799"/>
      <c r="BC23" s="799"/>
      <c r="BD23" s="800"/>
      <c r="BE23" s="227"/>
      <c r="BF23" s="227"/>
      <c r="BG23" s="227"/>
      <c r="BH23" s="227"/>
      <c r="BI23" s="227"/>
      <c r="BJ23" s="227"/>
      <c r="BK23" s="227"/>
      <c r="BL23" s="227"/>
      <c r="BM23" s="227"/>
      <c r="BN23" s="227"/>
      <c r="BO23" s="227"/>
      <c r="BP23" s="227"/>
      <c r="BQ23" s="232">
        <v>17</v>
      </c>
      <c r="BR23" s="233"/>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8"/>
    </row>
    <row r="24" spans="1:131" s="229" customFormat="1" ht="26.25" customHeight="1" x14ac:dyDescent="0.15">
      <c r="A24" s="795" t="s">
        <v>393</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2">
        <v>18</v>
      </c>
      <c r="BR24" s="233"/>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8"/>
    </row>
    <row r="25" spans="1:131" ht="26.25" customHeight="1" thickBot="1" x14ac:dyDescent="0.2">
      <c r="A25" s="712" t="s">
        <v>394</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5"/>
      <c r="BP25" s="235"/>
      <c r="BQ25" s="232">
        <v>19</v>
      </c>
      <c r="BR25" s="233"/>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15">
      <c r="A26" s="714" t="s">
        <v>371</v>
      </c>
      <c r="B26" s="715"/>
      <c r="C26" s="715"/>
      <c r="D26" s="715"/>
      <c r="E26" s="715"/>
      <c r="F26" s="715"/>
      <c r="G26" s="715"/>
      <c r="H26" s="715"/>
      <c r="I26" s="715"/>
      <c r="J26" s="715"/>
      <c r="K26" s="715"/>
      <c r="L26" s="715"/>
      <c r="M26" s="715"/>
      <c r="N26" s="715"/>
      <c r="O26" s="715"/>
      <c r="P26" s="716"/>
      <c r="Q26" s="720" t="s">
        <v>395</v>
      </c>
      <c r="R26" s="721"/>
      <c r="S26" s="721"/>
      <c r="T26" s="721"/>
      <c r="U26" s="722"/>
      <c r="V26" s="720" t="s">
        <v>396</v>
      </c>
      <c r="W26" s="721"/>
      <c r="X26" s="721"/>
      <c r="Y26" s="721"/>
      <c r="Z26" s="722"/>
      <c r="AA26" s="720" t="s">
        <v>397</v>
      </c>
      <c r="AB26" s="721"/>
      <c r="AC26" s="721"/>
      <c r="AD26" s="721"/>
      <c r="AE26" s="721"/>
      <c r="AF26" s="801" t="s">
        <v>398</v>
      </c>
      <c r="AG26" s="802"/>
      <c r="AH26" s="802"/>
      <c r="AI26" s="802"/>
      <c r="AJ26" s="803"/>
      <c r="AK26" s="721" t="s">
        <v>399</v>
      </c>
      <c r="AL26" s="721"/>
      <c r="AM26" s="721"/>
      <c r="AN26" s="721"/>
      <c r="AO26" s="722"/>
      <c r="AP26" s="720" t="s">
        <v>400</v>
      </c>
      <c r="AQ26" s="721"/>
      <c r="AR26" s="721"/>
      <c r="AS26" s="721"/>
      <c r="AT26" s="722"/>
      <c r="AU26" s="720" t="s">
        <v>401</v>
      </c>
      <c r="AV26" s="721"/>
      <c r="AW26" s="721"/>
      <c r="AX26" s="721"/>
      <c r="AY26" s="722"/>
      <c r="AZ26" s="720" t="s">
        <v>402</v>
      </c>
      <c r="BA26" s="721"/>
      <c r="BB26" s="721"/>
      <c r="BC26" s="721"/>
      <c r="BD26" s="722"/>
      <c r="BE26" s="720" t="s">
        <v>378</v>
      </c>
      <c r="BF26" s="721"/>
      <c r="BG26" s="721"/>
      <c r="BH26" s="721"/>
      <c r="BI26" s="727"/>
      <c r="BJ26" s="226"/>
      <c r="BK26" s="226"/>
      <c r="BL26" s="226"/>
      <c r="BM26" s="226"/>
      <c r="BN26" s="226"/>
      <c r="BO26" s="235"/>
      <c r="BP26" s="235"/>
      <c r="BQ26" s="232">
        <v>20</v>
      </c>
      <c r="BR26" s="233"/>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5"/>
      <c r="BP27" s="235"/>
      <c r="BQ27" s="232">
        <v>21</v>
      </c>
      <c r="BR27" s="233"/>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15">
      <c r="A28" s="236">
        <v>1</v>
      </c>
      <c r="B28" s="736" t="s">
        <v>403</v>
      </c>
      <c r="C28" s="737"/>
      <c r="D28" s="737"/>
      <c r="E28" s="737"/>
      <c r="F28" s="737"/>
      <c r="G28" s="737"/>
      <c r="H28" s="737"/>
      <c r="I28" s="737"/>
      <c r="J28" s="737"/>
      <c r="K28" s="737"/>
      <c r="L28" s="737"/>
      <c r="M28" s="737"/>
      <c r="N28" s="737"/>
      <c r="O28" s="737"/>
      <c r="P28" s="738"/>
      <c r="Q28" s="811">
        <v>15260</v>
      </c>
      <c r="R28" s="812"/>
      <c r="S28" s="812"/>
      <c r="T28" s="812"/>
      <c r="U28" s="813"/>
      <c r="V28" s="814">
        <v>15035</v>
      </c>
      <c r="W28" s="814"/>
      <c r="X28" s="814"/>
      <c r="Y28" s="814"/>
      <c r="Z28" s="814"/>
      <c r="AA28" s="814">
        <f>Q28-V28</f>
        <v>225</v>
      </c>
      <c r="AB28" s="814"/>
      <c r="AC28" s="814"/>
      <c r="AD28" s="814"/>
      <c r="AE28" s="815"/>
      <c r="AF28" s="816">
        <v>225</v>
      </c>
      <c r="AG28" s="814"/>
      <c r="AH28" s="814"/>
      <c r="AI28" s="814"/>
      <c r="AJ28" s="817"/>
      <c r="AK28" s="818">
        <v>1042</v>
      </c>
      <c r="AL28" s="819"/>
      <c r="AM28" s="819"/>
      <c r="AN28" s="819"/>
      <c r="AO28" s="819"/>
      <c r="AP28" s="819" t="s">
        <v>593</v>
      </c>
      <c r="AQ28" s="819"/>
      <c r="AR28" s="819"/>
      <c r="AS28" s="819"/>
      <c r="AT28" s="819"/>
      <c r="AU28" s="819" t="s">
        <v>593</v>
      </c>
      <c r="AV28" s="819"/>
      <c r="AW28" s="819"/>
      <c r="AX28" s="819"/>
      <c r="AY28" s="819"/>
      <c r="AZ28" s="820"/>
      <c r="BA28" s="820"/>
      <c r="BB28" s="820"/>
      <c r="BC28" s="820"/>
      <c r="BD28" s="820"/>
      <c r="BE28" s="809"/>
      <c r="BF28" s="809"/>
      <c r="BG28" s="809"/>
      <c r="BH28" s="809"/>
      <c r="BI28" s="810"/>
      <c r="BJ28" s="226"/>
      <c r="BK28" s="226"/>
      <c r="BL28" s="226"/>
      <c r="BM28" s="226"/>
      <c r="BN28" s="226"/>
      <c r="BO28" s="235"/>
      <c r="BP28" s="235"/>
      <c r="BQ28" s="232">
        <v>22</v>
      </c>
      <c r="BR28" s="233"/>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15">
      <c r="A29" s="236">
        <v>2</v>
      </c>
      <c r="B29" s="767" t="s">
        <v>404</v>
      </c>
      <c r="C29" s="768"/>
      <c r="D29" s="768"/>
      <c r="E29" s="768"/>
      <c r="F29" s="768"/>
      <c r="G29" s="768"/>
      <c r="H29" s="768"/>
      <c r="I29" s="768"/>
      <c r="J29" s="768"/>
      <c r="K29" s="768"/>
      <c r="L29" s="768"/>
      <c r="M29" s="768"/>
      <c r="N29" s="768"/>
      <c r="O29" s="768"/>
      <c r="P29" s="769"/>
      <c r="Q29" s="807">
        <v>82</v>
      </c>
      <c r="R29" s="774"/>
      <c r="S29" s="774"/>
      <c r="T29" s="774"/>
      <c r="U29" s="808"/>
      <c r="V29" s="771">
        <v>82</v>
      </c>
      <c r="W29" s="771"/>
      <c r="X29" s="771"/>
      <c r="Y29" s="771"/>
      <c r="Z29" s="771"/>
      <c r="AA29" s="771" t="s">
        <v>593</v>
      </c>
      <c r="AB29" s="771"/>
      <c r="AC29" s="771"/>
      <c r="AD29" s="771"/>
      <c r="AE29" s="772"/>
      <c r="AF29" s="773" t="s">
        <v>405</v>
      </c>
      <c r="AG29" s="774"/>
      <c r="AH29" s="774"/>
      <c r="AI29" s="774"/>
      <c r="AJ29" s="775"/>
      <c r="AK29" s="825">
        <v>49</v>
      </c>
      <c r="AL29" s="821"/>
      <c r="AM29" s="821"/>
      <c r="AN29" s="821"/>
      <c r="AO29" s="821"/>
      <c r="AP29" s="821">
        <v>36</v>
      </c>
      <c r="AQ29" s="821"/>
      <c r="AR29" s="821"/>
      <c r="AS29" s="821"/>
      <c r="AT29" s="821"/>
      <c r="AU29" s="821">
        <v>26</v>
      </c>
      <c r="AV29" s="821"/>
      <c r="AW29" s="821"/>
      <c r="AX29" s="821"/>
      <c r="AY29" s="821"/>
      <c r="AZ29" s="822"/>
      <c r="BA29" s="822"/>
      <c r="BB29" s="822"/>
      <c r="BC29" s="822"/>
      <c r="BD29" s="822"/>
      <c r="BE29" s="823"/>
      <c r="BF29" s="823"/>
      <c r="BG29" s="823"/>
      <c r="BH29" s="823"/>
      <c r="BI29" s="824"/>
      <c r="BJ29" s="226"/>
      <c r="BK29" s="226"/>
      <c r="BL29" s="226"/>
      <c r="BM29" s="226"/>
      <c r="BN29" s="226"/>
      <c r="BO29" s="235"/>
      <c r="BP29" s="235"/>
      <c r="BQ29" s="232">
        <v>23</v>
      </c>
      <c r="BR29" s="233"/>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15">
      <c r="A30" s="236">
        <v>3</v>
      </c>
      <c r="B30" s="767" t="s">
        <v>406</v>
      </c>
      <c r="C30" s="768"/>
      <c r="D30" s="768"/>
      <c r="E30" s="768"/>
      <c r="F30" s="768"/>
      <c r="G30" s="768"/>
      <c r="H30" s="768"/>
      <c r="I30" s="768"/>
      <c r="J30" s="768"/>
      <c r="K30" s="768"/>
      <c r="L30" s="768"/>
      <c r="M30" s="768"/>
      <c r="N30" s="768"/>
      <c r="O30" s="768"/>
      <c r="P30" s="769"/>
      <c r="Q30" s="807">
        <v>2741</v>
      </c>
      <c r="R30" s="774"/>
      <c r="S30" s="774"/>
      <c r="T30" s="774"/>
      <c r="U30" s="808"/>
      <c r="V30" s="771">
        <v>2649</v>
      </c>
      <c r="W30" s="771"/>
      <c r="X30" s="771"/>
      <c r="Y30" s="771"/>
      <c r="Z30" s="771"/>
      <c r="AA30" s="771">
        <f t="shared" ref="AA30:AA32" si="0">Q30-V30</f>
        <v>92</v>
      </c>
      <c r="AB30" s="771"/>
      <c r="AC30" s="771"/>
      <c r="AD30" s="771"/>
      <c r="AE30" s="772"/>
      <c r="AF30" s="773">
        <v>92</v>
      </c>
      <c r="AG30" s="774"/>
      <c r="AH30" s="774"/>
      <c r="AI30" s="774"/>
      <c r="AJ30" s="775"/>
      <c r="AK30" s="825">
        <v>613</v>
      </c>
      <c r="AL30" s="821"/>
      <c r="AM30" s="821"/>
      <c r="AN30" s="821"/>
      <c r="AO30" s="821"/>
      <c r="AP30" s="821" t="s">
        <v>593</v>
      </c>
      <c r="AQ30" s="821"/>
      <c r="AR30" s="821"/>
      <c r="AS30" s="821"/>
      <c r="AT30" s="821"/>
      <c r="AU30" s="821" t="s">
        <v>593</v>
      </c>
      <c r="AV30" s="821"/>
      <c r="AW30" s="821"/>
      <c r="AX30" s="821"/>
      <c r="AY30" s="821"/>
      <c r="AZ30" s="822"/>
      <c r="BA30" s="822"/>
      <c r="BB30" s="822"/>
      <c r="BC30" s="822"/>
      <c r="BD30" s="822"/>
      <c r="BE30" s="823"/>
      <c r="BF30" s="823"/>
      <c r="BG30" s="823"/>
      <c r="BH30" s="823"/>
      <c r="BI30" s="824"/>
      <c r="BJ30" s="226"/>
      <c r="BK30" s="226"/>
      <c r="BL30" s="226"/>
      <c r="BM30" s="226"/>
      <c r="BN30" s="226"/>
      <c r="BO30" s="235"/>
      <c r="BP30" s="235"/>
      <c r="BQ30" s="232">
        <v>24</v>
      </c>
      <c r="BR30" s="233"/>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15">
      <c r="A31" s="236">
        <v>4</v>
      </c>
      <c r="B31" s="767" t="s">
        <v>407</v>
      </c>
      <c r="C31" s="768"/>
      <c r="D31" s="768"/>
      <c r="E31" s="768"/>
      <c r="F31" s="768"/>
      <c r="G31" s="768"/>
      <c r="H31" s="768"/>
      <c r="I31" s="768"/>
      <c r="J31" s="768"/>
      <c r="K31" s="768"/>
      <c r="L31" s="768"/>
      <c r="M31" s="768"/>
      <c r="N31" s="768"/>
      <c r="O31" s="768"/>
      <c r="P31" s="769"/>
      <c r="Q31" s="807">
        <v>13016</v>
      </c>
      <c r="R31" s="774"/>
      <c r="S31" s="774"/>
      <c r="T31" s="774"/>
      <c r="U31" s="808"/>
      <c r="V31" s="771">
        <v>12641</v>
      </c>
      <c r="W31" s="771"/>
      <c r="X31" s="771"/>
      <c r="Y31" s="771"/>
      <c r="Z31" s="771"/>
      <c r="AA31" s="771">
        <f t="shared" si="0"/>
        <v>375</v>
      </c>
      <c r="AB31" s="771"/>
      <c r="AC31" s="771"/>
      <c r="AD31" s="771"/>
      <c r="AE31" s="772"/>
      <c r="AF31" s="773">
        <v>375</v>
      </c>
      <c r="AG31" s="774"/>
      <c r="AH31" s="774"/>
      <c r="AI31" s="774"/>
      <c r="AJ31" s="775"/>
      <c r="AK31" s="825">
        <v>1934</v>
      </c>
      <c r="AL31" s="821"/>
      <c r="AM31" s="821"/>
      <c r="AN31" s="821"/>
      <c r="AO31" s="821"/>
      <c r="AP31" s="821">
        <v>1</v>
      </c>
      <c r="AQ31" s="821"/>
      <c r="AR31" s="821"/>
      <c r="AS31" s="821"/>
      <c r="AT31" s="821"/>
      <c r="AU31" s="821">
        <v>1</v>
      </c>
      <c r="AV31" s="821"/>
      <c r="AW31" s="821"/>
      <c r="AX31" s="821"/>
      <c r="AY31" s="821"/>
      <c r="AZ31" s="822"/>
      <c r="BA31" s="822"/>
      <c r="BB31" s="822"/>
      <c r="BC31" s="822"/>
      <c r="BD31" s="822"/>
      <c r="BE31" s="823"/>
      <c r="BF31" s="823"/>
      <c r="BG31" s="823"/>
      <c r="BH31" s="823"/>
      <c r="BI31" s="824"/>
      <c r="BJ31" s="226"/>
      <c r="BK31" s="226"/>
      <c r="BL31" s="226"/>
      <c r="BM31" s="226"/>
      <c r="BN31" s="226"/>
      <c r="BO31" s="235"/>
      <c r="BP31" s="235"/>
      <c r="BQ31" s="232">
        <v>25</v>
      </c>
      <c r="BR31" s="233"/>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15">
      <c r="A32" s="236">
        <v>5</v>
      </c>
      <c r="B32" s="767" t="s">
        <v>408</v>
      </c>
      <c r="C32" s="768"/>
      <c r="D32" s="768"/>
      <c r="E32" s="768"/>
      <c r="F32" s="768"/>
      <c r="G32" s="768"/>
      <c r="H32" s="768"/>
      <c r="I32" s="768"/>
      <c r="J32" s="768"/>
      <c r="K32" s="768"/>
      <c r="L32" s="768"/>
      <c r="M32" s="768"/>
      <c r="N32" s="768"/>
      <c r="O32" s="768"/>
      <c r="P32" s="769"/>
      <c r="Q32" s="807">
        <v>92</v>
      </c>
      <c r="R32" s="774"/>
      <c r="S32" s="774"/>
      <c r="T32" s="774"/>
      <c r="U32" s="808"/>
      <c r="V32" s="771">
        <v>17</v>
      </c>
      <c r="W32" s="771"/>
      <c r="X32" s="771"/>
      <c r="Y32" s="771"/>
      <c r="Z32" s="771"/>
      <c r="AA32" s="771">
        <f t="shared" si="0"/>
        <v>75</v>
      </c>
      <c r="AB32" s="771"/>
      <c r="AC32" s="771"/>
      <c r="AD32" s="771"/>
      <c r="AE32" s="772"/>
      <c r="AF32" s="773">
        <v>75</v>
      </c>
      <c r="AG32" s="774"/>
      <c r="AH32" s="774"/>
      <c r="AI32" s="774"/>
      <c r="AJ32" s="775"/>
      <c r="AK32" s="825" t="s">
        <v>593</v>
      </c>
      <c r="AL32" s="821"/>
      <c r="AM32" s="821"/>
      <c r="AN32" s="821"/>
      <c r="AO32" s="821"/>
      <c r="AP32" s="821">
        <v>12</v>
      </c>
      <c r="AQ32" s="821"/>
      <c r="AR32" s="821"/>
      <c r="AS32" s="821"/>
      <c r="AT32" s="821"/>
      <c r="AU32" s="821" t="s">
        <v>593</v>
      </c>
      <c r="AV32" s="821"/>
      <c r="AW32" s="821"/>
      <c r="AX32" s="821"/>
      <c r="AY32" s="821"/>
      <c r="AZ32" s="822"/>
      <c r="BA32" s="822"/>
      <c r="BB32" s="822"/>
      <c r="BC32" s="822"/>
      <c r="BD32" s="822"/>
      <c r="BE32" s="823"/>
      <c r="BF32" s="823"/>
      <c r="BG32" s="823"/>
      <c r="BH32" s="823"/>
      <c r="BI32" s="824"/>
      <c r="BJ32" s="226"/>
      <c r="BK32" s="226"/>
      <c r="BL32" s="226"/>
      <c r="BM32" s="226"/>
      <c r="BN32" s="226"/>
      <c r="BO32" s="235"/>
      <c r="BP32" s="235"/>
      <c r="BQ32" s="232">
        <v>26</v>
      </c>
      <c r="BR32" s="233"/>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15">
      <c r="A33" s="236">
        <v>6</v>
      </c>
      <c r="B33" s="767" t="s">
        <v>409</v>
      </c>
      <c r="C33" s="768"/>
      <c r="D33" s="768"/>
      <c r="E33" s="768"/>
      <c r="F33" s="768"/>
      <c r="G33" s="768"/>
      <c r="H33" s="768"/>
      <c r="I33" s="768"/>
      <c r="J33" s="768"/>
      <c r="K33" s="768"/>
      <c r="L33" s="768"/>
      <c r="M33" s="768"/>
      <c r="N33" s="768"/>
      <c r="O33" s="768"/>
      <c r="P33" s="769"/>
      <c r="Q33" s="770">
        <v>3336</v>
      </c>
      <c r="R33" s="771"/>
      <c r="S33" s="771"/>
      <c r="T33" s="771"/>
      <c r="U33" s="771"/>
      <c r="V33" s="771">
        <v>2946</v>
      </c>
      <c r="W33" s="771"/>
      <c r="X33" s="771"/>
      <c r="Y33" s="771"/>
      <c r="Z33" s="771"/>
      <c r="AA33" s="771">
        <f t="shared" ref="AA33:AA38" si="1">Q33-V33</f>
        <v>390</v>
      </c>
      <c r="AB33" s="771"/>
      <c r="AC33" s="771"/>
      <c r="AD33" s="771"/>
      <c r="AE33" s="772"/>
      <c r="AF33" s="773">
        <v>3677</v>
      </c>
      <c r="AG33" s="774"/>
      <c r="AH33" s="774"/>
      <c r="AI33" s="774"/>
      <c r="AJ33" s="775"/>
      <c r="AK33" s="825">
        <v>498</v>
      </c>
      <c r="AL33" s="821"/>
      <c r="AM33" s="821"/>
      <c r="AN33" s="821"/>
      <c r="AO33" s="821"/>
      <c r="AP33" s="821">
        <v>11318</v>
      </c>
      <c r="AQ33" s="821"/>
      <c r="AR33" s="821"/>
      <c r="AS33" s="821"/>
      <c r="AT33" s="821"/>
      <c r="AU33" s="821">
        <v>2807</v>
      </c>
      <c r="AV33" s="821"/>
      <c r="AW33" s="821"/>
      <c r="AX33" s="821"/>
      <c r="AY33" s="821"/>
      <c r="AZ33" s="822"/>
      <c r="BA33" s="822"/>
      <c r="BB33" s="822"/>
      <c r="BC33" s="822"/>
      <c r="BD33" s="822"/>
      <c r="BE33" s="823" t="s">
        <v>410</v>
      </c>
      <c r="BF33" s="823"/>
      <c r="BG33" s="823"/>
      <c r="BH33" s="823"/>
      <c r="BI33" s="824"/>
      <c r="BJ33" s="226"/>
      <c r="BK33" s="226"/>
      <c r="BL33" s="226"/>
      <c r="BM33" s="226"/>
      <c r="BN33" s="226"/>
      <c r="BO33" s="235"/>
      <c r="BP33" s="235"/>
      <c r="BQ33" s="232">
        <v>27</v>
      </c>
      <c r="BR33" s="233"/>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15">
      <c r="A34" s="236">
        <v>7</v>
      </c>
      <c r="B34" s="767" t="s">
        <v>411</v>
      </c>
      <c r="C34" s="768"/>
      <c r="D34" s="768"/>
      <c r="E34" s="768"/>
      <c r="F34" s="768"/>
      <c r="G34" s="768"/>
      <c r="H34" s="768"/>
      <c r="I34" s="768"/>
      <c r="J34" s="768"/>
      <c r="K34" s="768"/>
      <c r="L34" s="768"/>
      <c r="M34" s="768"/>
      <c r="N34" s="768"/>
      <c r="O34" s="768"/>
      <c r="P34" s="769"/>
      <c r="Q34" s="770">
        <v>4843</v>
      </c>
      <c r="R34" s="771"/>
      <c r="S34" s="771"/>
      <c r="T34" s="771"/>
      <c r="U34" s="771"/>
      <c r="V34" s="771">
        <v>4726</v>
      </c>
      <c r="W34" s="771"/>
      <c r="X34" s="771"/>
      <c r="Y34" s="771"/>
      <c r="Z34" s="771"/>
      <c r="AA34" s="771">
        <f t="shared" si="1"/>
        <v>117</v>
      </c>
      <c r="AB34" s="771"/>
      <c r="AC34" s="771"/>
      <c r="AD34" s="771"/>
      <c r="AE34" s="772"/>
      <c r="AF34" s="773">
        <v>2333</v>
      </c>
      <c r="AG34" s="774"/>
      <c r="AH34" s="774"/>
      <c r="AI34" s="774"/>
      <c r="AJ34" s="775"/>
      <c r="AK34" s="825">
        <v>1741</v>
      </c>
      <c r="AL34" s="821"/>
      <c r="AM34" s="821"/>
      <c r="AN34" s="821"/>
      <c r="AO34" s="821"/>
      <c r="AP34" s="821">
        <v>17512</v>
      </c>
      <c r="AQ34" s="821"/>
      <c r="AR34" s="821"/>
      <c r="AS34" s="821"/>
      <c r="AT34" s="821"/>
      <c r="AU34" s="821">
        <v>10717</v>
      </c>
      <c r="AV34" s="821"/>
      <c r="AW34" s="821"/>
      <c r="AX34" s="821"/>
      <c r="AY34" s="821"/>
      <c r="AZ34" s="822"/>
      <c r="BA34" s="822"/>
      <c r="BB34" s="822"/>
      <c r="BC34" s="822"/>
      <c r="BD34" s="822"/>
      <c r="BE34" s="823" t="s">
        <v>410</v>
      </c>
      <c r="BF34" s="823"/>
      <c r="BG34" s="823"/>
      <c r="BH34" s="823"/>
      <c r="BI34" s="824"/>
      <c r="BJ34" s="226"/>
      <c r="BK34" s="226"/>
      <c r="BL34" s="226"/>
      <c r="BM34" s="226"/>
      <c r="BN34" s="226"/>
      <c r="BO34" s="235"/>
      <c r="BP34" s="235"/>
      <c r="BQ34" s="232">
        <v>28</v>
      </c>
      <c r="BR34" s="233"/>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15">
      <c r="A35" s="236">
        <v>8</v>
      </c>
      <c r="B35" s="767" t="s">
        <v>412</v>
      </c>
      <c r="C35" s="768"/>
      <c r="D35" s="768"/>
      <c r="E35" s="768"/>
      <c r="F35" s="768"/>
      <c r="G35" s="768"/>
      <c r="H35" s="768"/>
      <c r="I35" s="768"/>
      <c r="J35" s="768"/>
      <c r="K35" s="768"/>
      <c r="L35" s="768"/>
      <c r="M35" s="768"/>
      <c r="N35" s="768"/>
      <c r="O35" s="768"/>
      <c r="P35" s="769"/>
      <c r="Q35" s="770">
        <v>3197</v>
      </c>
      <c r="R35" s="771"/>
      <c r="S35" s="771"/>
      <c r="T35" s="771"/>
      <c r="U35" s="771"/>
      <c r="V35" s="771">
        <v>3049</v>
      </c>
      <c r="W35" s="771"/>
      <c r="X35" s="771"/>
      <c r="Y35" s="771"/>
      <c r="Z35" s="771"/>
      <c r="AA35" s="771">
        <f t="shared" si="1"/>
        <v>148</v>
      </c>
      <c r="AB35" s="771"/>
      <c r="AC35" s="771"/>
      <c r="AD35" s="771"/>
      <c r="AE35" s="772"/>
      <c r="AF35" s="773">
        <v>1891</v>
      </c>
      <c r="AG35" s="774"/>
      <c r="AH35" s="774"/>
      <c r="AI35" s="774"/>
      <c r="AJ35" s="775"/>
      <c r="AK35" s="825">
        <v>240</v>
      </c>
      <c r="AL35" s="821"/>
      <c r="AM35" s="821"/>
      <c r="AN35" s="821"/>
      <c r="AO35" s="821"/>
      <c r="AP35" s="821">
        <v>2226</v>
      </c>
      <c r="AQ35" s="821"/>
      <c r="AR35" s="821"/>
      <c r="AS35" s="821"/>
      <c r="AT35" s="821"/>
      <c r="AU35" s="821">
        <v>1444</v>
      </c>
      <c r="AV35" s="821"/>
      <c r="AW35" s="821"/>
      <c r="AX35" s="821"/>
      <c r="AY35" s="821"/>
      <c r="AZ35" s="822"/>
      <c r="BA35" s="822"/>
      <c r="BB35" s="822"/>
      <c r="BC35" s="822"/>
      <c r="BD35" s="822"/>
      <c r="BE35" s="823" t="s">
        <v>410</v>
      </c>
      <c r="BF35" s="823"/>
      <c r="BG35" s="823"/>
      <c r="BH35" s="823"/>
      <c r="BI35" s="824"/>
      <c r="BJ35" s="226"/>
      <c r="BK35" s="226"/>
      <c r="BL35" s="226"/>
      <c r="BM35" s="226"/>
      <c r="BN35" s="226"/>
      <c r="BO35" s="235"/>
      <c r="BP35" s="235"/>
      <c r="BQ35" s="232">
        <v>29</v>
      </c>
      <c r="BR35" s="233"/>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15">
      <c r="A36" s="236">
        <v>9</v>
      </c>
      <c r="B36" s="767" t="s">
        <v>413</v>
      </c>
      <c r="C36" s="768"/>
      <c r="D36" s="768"/>
      <c r="E36" s="768"/>
      <c r="F36" s="768"/>
      <c r="G36" s="768"/>
      <c r="H36" s="768"/>
      <c r="I36" s="768"/>
      <c r="J36" s="768"/>
      <c r="K36" s="768"/>
      <c r="L36" s="768"/>
      <c r="M36" s="768"/>
      <c r="N36" s="768"/>
      <c r="O36" s="768"/>
      <c r="P36" s="769"/>
      <c r="Q36" s="770">
        <v>319</v>
      </c>
      <c r="R36" s="771"/>
      <c r="S36" s="771"/>
      <c r="T36" s="771"/>
      <c r="U36" s="771"/>
      <c r="V36" s="771">
        <v>320</v>
      </c>
      <c r="W36" s="771"/>
      <c r="X36" s="771"/>
      <c r="Y36" s="771"/>
      <c r="Z36" s="771"/>
      <c r="AA36" s="771">
        <f t="shared" si="1"/>
        <v>-1</v>
      </c>
      <c r="AB36" s="771"/>
      <c r="AC36" s="771"/>
      <c r="AD36" s="771"/>
      <c r="AE36" s="772"/>
      <c r="AF36" s="773">
        <v>45</v>
      </c>
      <c r="AG36" s="774"/>
      <c r="AH36" s="774"/>
      <c r="AI36" s="774"/>
      <c r="AJ36" s="775"/>
      <c r="AK36" s="825">
        <v>44</v>
      </c>
      <c r="AL36" s="821"/>
      <c r="AM36" s="821"/>
      <c r="AN36" s="821"/>
      <c r="AO36" s="821"/>
      <c r="AP36" s="821">
        <v>598</v>
      </c>
      <c r="AQ36" s="821"/>
      <c r="AR36" s="821"/>
      <c r="AS36" s="821"/>
      <c r="AT36" s="821"/>
      <c r="AU36" s="821">
        <v>306</v>
      </c>
      <c r="AV36" s="821"/>
      <c r="AW36" s="821"/>
      <c r="AX36" s="821"/>
      <c r="AY36" s="821"/>
      <c r="AZ36" s="822"/>
      <c r="BA36" s="822"/>
      <c r="BB36" s="822"/>
      <c r="BC36" s="822"/>
      <c r="BD36" s="822"/>
      <c r="BE36" s="823" t="s">
        <v>410</v>
      </c>
      <c r="BF36" s="823"/>
      <c r="BG36" s="823"/>
      <c r="BH36" s="823"/>
      <c r="BI36" s="824"/>
      <c r="BJ36" s="226"/>
      <c r="BK36" s="226"/>
      <c r="BL36" s="226"/>
      <c r="BM36" s="226"/>
      <c r="BN36" s="226"/>
      <c r="BO36" s="235"/>
      <c r="BP36" s="235"/>
      <c r="BQ36" s="232">
        <v>30</v>
      </c>
      <c r="BR36" s="233"/>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15">
      <c r="A37" s="236">
        <v>10</v>
      </c>
      <c r="B37" s="767" t="s">
        <v>414</v>
      </c>
      <c r="C37" s="768"/>
      <c r="D37" s="768"/>
      <c r="E37" s="768"/>
      <c r="F37" s="768"/>
      <c r="G37" s="768"/>
      <c r="H37" s="768"/>
      <c r="I37" s="768"/>
      <c r="J37" s="768"/>
      <c r="K37" s="768"/>
      <c r="L37" s="768"/>
      <c r="M37" s="768"/>
      <c r="N37" s="768"/>
      <c r="O37" s="768"/>
      <c r="P37" s="769"/>
      <c r="Q37" s="770">
        <v>86824</v>
      </c>
      <c r="R37" s="771"/>
      <c r="S37" s="771"/>
      <c r="T37" s="771"/>
      <c r="U37" s="771"/>
      <c r="V37" s="771">
        <v>79506</v>
      </c>
      <c r="W37" s="771"/>
      <c r="X37" s="771"/>
      <c r="Y37" s="771"/>
      <c r="Z37" s="771"/>
      <c r="AA37" s="771">
        <f t="shared" si="1"/>
        <v>7318</v>
      </c>
      <c r="AB37" s="771"/>
      <c r="AC37" s="771"/>
      <c r="AD37" s="771"/>
      <c r="AE37" s="772"/>
      <c r="AF37" s="773">
        <v>23299</v>
      </c>
      <c r="AG37" s="774"/>
      <c r="AH37" s="774"/>
      <c r="AI37" s="774"/>
      <c r="AJ37" s="775"/>
      <c r="AK37" s="825" t="s">
        <v>593</v>
      </c>
      <c r="AL37" s="821"/>
      <c r="AM37" s="821"/>
      <c r="AN37" s="821"/>
      <c r="AO37" s="821"/>
      <c r="AP37" s="821" t="s">
        <v>593</v>
      </c>
      <c r="AQ37" s="821"/>
      <c r="AR37" s="821"/>
      <c r="AS37" s="821"/>
      <c r="AT37" s="821"/>
      <c r="AU37" s="821" t="s">
        <v>593</v>
      </c>
      <c r="AV37" s="821"/>
      <c r="AW37" s="821"/>
      <c r="AX37" s="821"/>
      <c r="AY37" s="821"/>
      <c r="AZ37" s="822"/>
      <c r="BA37" s="822"/>
      <c r="BB37" s="822"/>
      <c r="BC37" s="822"/>
      <c r="BD37" s="822"/>
      <c r="BE37" s="823" t="s">
        <v>410</v>
      </c>
      <c r="BF37" s="823"/>
      <c r="BG37" s="823"/>
      <c r="BH37" s="823"/>
      <c r="BI37" s="824"/>
      <c r="BJ37" s="226"/>
      <c r="BK37" s="226"/>
      <c r="BL37" s="226"/>
      <c r="BM37" s="226"/>
      <c r="BN37" s="226"/>
      <c r="BO37" s="235"/>
      <c r="BP37" s="235"/>
      <c r="BQ37" s="232">
        <v>31</v>
      </c>
      <c r="BR37" s="233"/>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15">
      <c r="A38" s="236">
        <v>11</v>
      </c>
      <c r="B38" s="767" t="s">
        <v>415</v>
      </c>
      <c r="C38" s="768"/>
      <c r="D38" s="768"/>
      <c r="E38" s="768"/>
      <c r="F38" s="768"/>
      <c r="G38" s="768"/>
      <c r="H38" s="768"/>
      <c r="I38" s="768"/>
      <c r="J38" s="768"/>
      <c r="K38" s="768"/>
      <c r="L38" s="768"/>
      <c r="M38" s="768"/>
      <c r="N38" s="768"/>
      <c r="O38" s="768"/>
      <c r="P38" s="769"/>
      <c r="Q38" s="770">
        <v>165</v>
      </c>
      <c r="R38" s="771"/>
      <c r="S38" s="771"/>
      <c r="T38" s="771"/>
      <c r="U38" s="771"/>
      <c r="V38" s="771">
        <v>165</v>
      </c>
      <c r="W38" s="771"/>
      <c r="X38" s="771"/>
      <c r="Y38" s="771"/>
      <c r="Z38" s="771"/>
      <c r="AA38" s="771">
        <f t="shared" si="1"/>
        <v>0</v>
      </c>
      <c r="AB38" s="771"/>
      <c r="AC38" s="771"/>
      <c r="AD38" s="771"/>
      <c r="AE38" s="772"/>
      <c r="AF38" s="773" t="s">
        <v>405</v>
      </c>
      <c r="AG38" s="774"/>
      <c r="AH38" s="774"/>
      <c r="AI38" s="774"/>
      <c r="AJ38" s="775"/>
      <c r="AK38" s="825">
        <v>59</v>
      </c>
      <c r="AL38" s="821"/>
      <c r="AM38" s="821"/>
      <c r="AN38" s="821"/>
      <c r="AO38" s="821"/>
      <c r="AP38" s="821">
        <v>119</v>
      </c>
      <c r="AQ38" s="821"/>
      <c r="AR38" s="821"/>
      <c r="AS38" s="821"/>
      <c r="AT38" s="821"/>
      <c r="AU38" s="821">
        <v>80</v>
      </c>
      <c r="AV38" s="821"/>
      <c r="AW38" s="821"/>
      <c r="AX38" s="821"/>
      <c r="AY38" s="821"/>
      <c r="AZ38" s="822"/>
      <c r="BA38" s="822"/>
      <c r="BB38" s="822"/>
      <c r="BC38" s="822"/>
      <c r="BD38" s="822"/>
      <c r="BE38" s="823" t="s">
        <v>416</v>
      </c>
      <c r="BF38" s="823"/>
      <c r="BG38" s="823"/>
      <c r="BH38" s="823"/>
      <c r="BI38" s="824"/>
      <c r="BJ38" s="226"/>
      <c r="BK38" s="226"/>
      <c r="BL38" s="226"/>
      <c r="BM38" s="226"/>
      <c r="BN38" s="226"/>
      <c r="BO38" s="235"/>
      <c r="BP38" s="235"/>
      <c r="BQ38" s="232">
        <v>32</v>
      </c>
      <c r="BR38" s="233"/>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15">
      <c r="A39" s="236">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5"/>
      <c r="AL39" s="821"/>
      <c r="AM39" s="821"/>
      <c r="AN39" s="821"/>
      <c r="AO39" s="821"/>
      <c r="AP39" s="821"/>
      <c r="AQ39" s="821"/>
      <c r="AR39" s="821"/>
      <c r="AS39" s="821"/>
      <c r="AT39" s="821"/>
      <c r="AU39" s="821"/>
      <c r="AV39" s="821"/>
      <c r="AW39" s="821"/>
      <c r="AX39" s="821"/>
      <c r="AY39" s="821"/>
      <c r="AZ39" s="822"/>
      <c r="BA39" s="822"/>
      <c r="BB39" s="822"/>
      <c r="BC39" s="822"/>
      <c r="BD39" s="822"/>
      <c r="BE39" s="823"/>
      <c r="BF39" s="823"/>
      <c r="BG39" s="823"/>
      <c r="BH39" s="823"/>
      <c r="BI39" s="824"/>
      <c r="BJ39" s="226"/>
      <c r="BK39" s="226"/>
      <c r="BL39" s="226"/>
      <c r="BM39" s="226"/>
      <c r="BN39" s="226"/>
      <c r="BO39" s="235"/>
      <c r="BP39" s="235"/>
      <c r="BQ39" s="232">
        <v>33</v>
      </c>
      <c r="BR39" s="233"/>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15">
      <c r="A40" s="232">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5"/>
      <c r="AL40" s="821"/>
      <c r="AM40" s="821"/>
      <c r="AN40" s="821"/>
      <c r="AO40" s="821"/>
      <c r="AP40" s="821"/>
      <c r="AQ40" s="821"/>
      <c r="AR40" s="821"/>
      <c r="AS40" s="821"/>
      <c r="AT40" s="821"/>
      <c r="AU40" s="821"/>
      <c r="AV40" s="821"/>
      <c r="AW40" s="821"/>
      <c r="AX40" s="821"/>
      <c r="AY40" s="821"/>
      <c r="AZ40" s="822"/>
      <c r="BA40" s="822"/>
      <c r="BB40" s="822"/>
      <c r="BC40" s="822"/>
      <c r="BD40" s="822"/>
      <c r="BE40" s="823"/>
      <c r="BF40" s="823"/>
      <c r="BG40" s="823"/>
      <c r="BH40" s="823"/>
      <c r="BI40" s="824"/>
      <c r="BJ40" s="226"/>
      <c r="BK40" s="226"/>
      <c r="BL40" s="226"/>
      <c r="BM40" s="226"/>
      <c r="BN40" s="226"/>
      <c r="BO40" s="235"/>
      <c r="BP40" s="235"/>
      <c r="BQ40" s="232">
        <v>34</v>
      </c>
      <c r="BR40" s="233"/>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15">
      <c r="A41" s="232">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5"/>
      <c r="AL41" s="821"/>
      <c r="AM41" s="821"/>
      <c r="AN41" s="821"/>
      <c r="AO41" s="821"/>
      <c r="AP41" s="821"/>
      <c r="AQ41" s="821"/>
      <c r="AR41" s="821"/>
      <c r="AS41" s="821"/>
      <c r="AT41" s="821"/>
      <c r="AU41" s="821"/>
      <c r="AV41" s="821"/>
      <c r="AW41" s="821"/>
      <c r="AX41" s="821"/>
      <c r="AY41" s="821"/>
      <c r="AZ41" s="822"/>
      <c r="BA41" s="822"/>
      <c r="BB41" s="822"/>
      <c r="BC41" s="822"/>
      <c r="BD41" s="822"/>
      <c r="BE41" s="823"/>
      <c r="BF41" s="823"/>
      <c r="BG41" s="823"/>
      <c r="BH41" s="823"/>
      <c r="BI41" s="824"/>
      <c r="BJ41" s="226"/>
      <c r="BK41" s="226"/>
      <c r="BL41" s="226"/>
      <c r="BM41" s="226"/>
      <c r="BN41" s="226"/>
      <c r="BO41" s="235"/>
      <c r="BP41" s="235"/>
      <c r="BQ41" s="232">
        <v>35</v>
      </c>
      <c r="BR41" s="233"/>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15">
      <c r="A42" s="232">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5"/>
      <c r="AL42" s="821"/>
      <c r="AM42" s="821"/>
      <c r="AN42" s="821"/>
      <c r="AO42" s="821"/>
      <c r="AP42" s="821"/>
      <c r="AQ42" s="821"/>
      <c r="AR42" s="821"/>
      <c r="AS42" s="821"/>
      <c r="AT42" s="821"/>
      <c r="AU42" s="821"/>
      <c r="AV42" s="821"/>
      <c r="AW42" s="821"/>
      <c r="AX42" s="821"/>
      <c r="AY42" s="821"/>
      <c r="AZ42" s="822"/>
      <c r="BA42" s="822"/>
      <c r="BB42" s="822"/>
      <c r="BC42" s="822"/>
      <c r="BD42" s="822"/>
      <c r="BE42" s="823"/>
      <c r="BF42" s="823"/>
      <c r="BG42" s="823"/>
      <c r="BH42" s="823"/>
      <c r="BI42" s="824"/>
      <c r="BJ42" s="226"/>
      <c r="BK42" s="226"/>
      <c r="BL42" s="226"/>
      <c r="BM42" s="226"/>
      <c r="BN42" s="226"/>
      <c r="BO42" s="235"/>
      <c r="BP42" s="235"/>
      <c r="BQ42" s="232">
        <v>36</v>
      </c>
      <c r="BR42" s="233"/>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15">
      <c r="A43" s="232">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5"/>
      <c r="AL43" s="821"/>
      <c r="AM43" s="821"/>
      <c r="AN43" s="821"/>
      <c r="AO43" s="821"/>
      <c r="AP43" s="821"/>
      <c r="AQ43" s="821"/>
      <c r="AR43" s="821"/>
      <c r="AS43" s="821"/>
      <c r="AT43" s="821"/>
      <c r="AU43" s="821"/>
      <c r="AV43" s="821"/>
      <c r="AW43" s="821"/>
      <c r="AX43" s="821"/>
      <c r="AY43" s="821"/>
      <c r="AZ43" s="822"/>
      <c r="BA43" s="822"/>
      <c r="BB43" s="822"/>
      <c r="BC43" s="822"/>
      <c r="BD43" s="822"/>
      <c r="BE43" s="823"/>
      <c r="BF43" s="823"/>
      <c r="BG43" s="823"/>
      <c r="BH43" s="823"/>
      <c r="BI43" s="824"/>
      <c r="BJ43" s="226"/>
      <c r="BK43" s="226"/>
      <c r="BL43" s="226"/>
      <c r="BM43" s="226"/>
      <c r="BN43" s="226"/>
      <c r="BO43" s="235"/>
      <c r="BP43" s="235"/>
      <c r="BQ43" s="232">
        <v>37</v>
      </c>
      <c r="BR43" s="233"/>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15">
      <c r="A44" s="232">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5"/>
      <c r="AL44" s="821"/>
      <c r="AM44" s="821"/>
      <c r="AN44" s="821"/>
      <c r="AO44" s="821"/>
      <c r="AP44" s="821"/>
      <c r="AQ44" s="821"/>
      <c r="AR44" s="821"/>
      <c r="AS44" s="821"/>
      <c r="AT44" s="821"/>
      <c r="AU44" s="821"/>
      <c r="AV44" s="821"/>
      <c r="AW44" s="821"/>
      <c r="AX44" s="821"/>
      <c r="AY44" s="821"/>
      <c r="AZ44" s="822"/>
      <c r="BA44" s="822"/>
      <c r="BB44" s="822"/>
      <c r="BC44" s="822"/>
      <c r="BD44" s="822"/>
      <c r="BE44" s="823"/>
      <c r="BF44" s="823"/>
      <c r="BG44" s="823"/>
      <c r="BH44" s="823"/>
      <c r="BI44" s="824"/>
      <c r="BJ44" s="226"/>
      <c r="BK44" s="226"/>
      <c r="BL44" s="226"/>
      <c r="BM44" s="226"/>
      <c r="BN44" s="226"/>
      <c r="BO44" s="235"/>
      <c r="BP44" s="235"/>
      <c r="BQ44" s="232">
        <v>38</v>
      </c>
      <c r="BR44" s="233"/>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15">
      <c r="A45" s="232">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5"/>
      <c r="AL45" s="821"/>
      <c r="AM45" s="821"/>
      <c r="AN45" s="821"/>
      <c r="AO45" s="821"/>
      <c r="AP45" s="821"/>
      <c r="AQ45" s="821"/>
      <c r="AR45" s="821"/>
      <c r="AS45" s="821"/>
      <c r="AT45" s="821"/>
      <c r="AU45" s="821"/>
      <c r="AV45" s="821"/>
      <c r="AW45" s="821"/>
      <c r="AX45" s="821"/>
      <c r="AY45" s="821"/>
      <c r="AZ45" s="822"/>
      <c r="BA45" s="822"/>
      <c r="BB45" s="822"/>
      <c r="BC45" s="822"/>
      <c r="BD45" s="822"/>
      <c r="BE45" s="823"/>
      <c r="BF45" s="823"/>
      <c r="BG45" s="823"/>
      <c r="BH45" s="823"/>
      <c r="BI45" s="824"/>
      <c r="BJ45" s="226"/>
      <c r="BK45" s="226"/>
      <c r="BL45" s="226"/>
      <c r="BM45" s="226"/>
      <c r="BN45" s="226"/>
      <c r="BO45" s="235"/>
      <c r="BP45" s="235"/>
      <c r="BQ45" s="232">
        <v>39</v>
      </c>
      <c r="BR45" s="233"/>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15">
      <c r="A46" s="232">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5"/>
      <c r="AL46" s="821"/>
      <c r="AM46" s="821"/>
      <c r="AN46" s="821"/>
      <c r="AO46" s="821"/>
      <c r="AP46" s="821"/>
      <c r="AQ46" s="821"/>
      <c r="AR46" s="821"/>
      <c r="AS46" s="821"/>
      <c r="AT46" s="821"/>
      <c r="AU46" s="821"/>
      <c r="AV46" s="821"/>
      <c r="AW46" s="821"/>
      <c r="AX46" s="821"/>
      <c r="AY46" s="821"/>
      <c r="AZ46" s="822"/>
      <c r="BA46" s="822"/>
      <c r="BB46" s="822"/>
      <c r="BC46" s="822"/>
      <c r="BD46" s="822"/>
      <c r="BE46" s="823"/>
      <c r="BF46" s="823"/>
      <c r="BG46" s="823"/>
      <c r="BH46" s="823"/>
      <c r="BI46" s="824"/>
      <c r="BJ46" s="226"/>
      <c r="BK46" s="226"/>
      <c r="BL46" s="226"/>
      <c r="BM46" s="226"/>
      <c r="BN46" s="226"/>
      <c r="BO46" s="235"/>
      <c r="BP46" s="235"/>
      <c r="BQ46" s="232">
        <v>40</v>
      </c>
      <c r="BR46" s="233"/>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15">
      <c r="A47" s="232">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5"/>
      <c r="AL47" s="821"/>
      <c r="AM47" s="821"/>
      <c r="AN47" s="821"/>
      <c r="AO47" s="821"/>
      <c r="AP47" s="821"/>
      <c r="AQ47" s="821"/>
      <c r="AR47" s="821"/>
      <c r="AS47" s="821"/>
      <c r="AT47" s="821"/>
      <c r="AU47" s="821"/>
      <c r="AV47" s="821"/>
      <c r="AW47" s="821"/>
      <c r="AX47" s="821"/>
      <c r="AY47" s="821"/>
      <c r="AZ47" s="822"/>
      <c r="BA47" s="822"/>
      <c r="BB47" s="822"/>
      <c r="BC47" s="822"/>
      <c r="BD47" s="822"/>
      <c r="BE47" s="823"/>
      <c r="BF47" s="823"/>
      <c r="BG47" s="823"/>
      <c r="BH47" s="823"/>
      <c r="BI47" s="824"/>
      <c r="BJ47" s="226"/>
      <c r="BK47" s="226"/>
      <c r="BL47" s="226"/>
      <c r="BM47" s="226"/>
      <c r="BN47" s="226"/>
      <c r="BO47" s="235"/>
      <c r="BP47" s="235"/>
      <c r="BQ47" s="232">
        <v>41</v>
      </c>
      <c r="BR47" s="233"/>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15">
      <c r="A48" s="232">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5"/>
      <c r="AL48" s="821"/>
      <c r="AM48" s="821"/>
      <c r="AN48" s="821"/>
      <c r="AO48" s="821"/>
      <c r="AP48" s="821"/>
      <c r="AQ48" s="821"/>
      <c r="AR48" s="821"/>
      <c r="AS48" s="821"/>
      <c r="AT48" s="821"/>
      <c r="AU48" s="821"/>
      <c r="AV48" s="821"/>
      <c r="AW48" s="821"/>
      <c r="AX48" s="821"/>
      <c r="AY48" s="821"/>
      <c r="AZ48" s="822"/>
      <c r="BA48" s="822"/>
      <c r="BB48" s="822"/>
      <c r="BC48" s="822"/>
      <c r="BD48" s="822"/>
      <c r="BE48" s="823"/>
      <c r="BF48" s="823"/>
      <c r="BG48" s="823"/>
      <c r="BH48" s="823"/>
      <c r="BI48" s="824"/>
      <c r="BJ48" s="226"/>
      <c r="BK48" s="226"/>
      <c r="BL48" s="226"/>
      <c r="BM48" s="226"/>
      <c r="BN48" s="226"/>
      <c r="BO48" s="235"/>
      <c r="BP48" s="235"/>
      <c r="BQ48" s="232">
        <v>42</v>
      </c>
      <c r="BR48" s="233"/>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15">
      <c r="A49" s="232">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5"/>
      <c r="AL49" s="821"/>
      <c r="AM49" s="821"/>
      <c r="AN49" s="821"/>
      <c r="AO49" s="821"/>
      <c r="AP49" s="821"/>
      <c r="AQ49" s="821"/>
      <c r="AR49" s="821"/>
      <c r="AS49" s="821"/>
      <c r="AT49" s="821"/>
      <c r="AU49" s="821"/>
      <c r="AV49" s="821"/>
      <c r="AW49" s="821"/>
      <c r="AX49" s="821"/>
      <c r="AY49" s="821"/>
      <c r="AZ49" s="822"/>
      <c r="BA49" s="822"/>
      <c r="BB49" s="822"/>
      <c r="BC49" s="822"/>
      <c r="BD49" s="822"/>
      <c r="BE49" s="823"/>
      <c r="BF49" s="823"/>
      <c r="BG49" s="823"/>
      <c r="BH49" s="823"/>
      <c r="BI49" s="824"/>
      <c r="BJ49" s="226"/>
      <c r="BK49" s="226"/>
      <c r="BL49" s="226"/>
      <c r="BM49" s="226"/>
      <c r="BN49" s="226"/>
      <c r="BO49" s="235"/>
      <c r="BP49" s="235"/>
      <c r="BQ49" s="232">
        <v>43</v>
      </c>
      <c r="BR49" s="233"/>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15">
      <c r="A50" s="232">
        <v>23</v>
      </c>
      <c r="B50" s="767"/>
      <c r="C50" s="768"/>
      <c r="D50" s="768"/>
      <c r="E50" s="768"/>
      <c r="F50" s="768"/>
      <c r="G50" s="768"/>
      <c r="H50" s="768"/>
      <c r="I50" s="768"/>
      <c r="J50" s="768"/>
      <c r="K50" s="768"/>
      <c r="L50" s="768"/>
      <c r="M50" s="768"/>
      <c r="N50" s="768"/>
      <c r="O50" s="768"/>
      <c r="P50" s="769"/>
      <c r="Q50" s="826"/>
      <c r="R50" s="827"/>
      <c r="S50" s="827"/>
      <c r="T50" s="827"/>
      <c r="U50" s="827"/>
      <c r="V50" s="827"/>
      <c r="W50" s="827"/>
      <c r="X50" s="827"/>
      <c r="Y50" s="827"/>
      <c r="Z50" s="827"/>
      <c r="AA50" s="827"/>
      <c r="AB50" s="827"/>
      <c r="AC50" s="827"/>
      <c r="AD50" s="827"/>
      <c r="AE50" s="828"/>
      <c r="AF50" s="773"/>
      <c r="AG50" s="774"/>
      <c r="AH50" s="774"/>
      <c r="AI50" s="774"/>
      <c r="AJ50" s="775"/>
      <c r="AK50" s="830"/>
      <c r="AL50" s="827"/>
      <c r="AM50" s="827"/>
      <c r="AN50" s="827"/>
      <c r="AO50" s="827"/>
      <c r="AP50" s="827"/>
      <c r="AQ50" s="827"/>
      <c r="AR50" s="827"/>
      <c r="AS50" s="827"/>
      <c r="AT50" s="827"/>
      <c r="AU50" s="827"/>
      <c r="AV50" s="827"/>
      <c r="AW50" s="827"/>
      <c r="AX50" s="827"/>
      <c r="AY50" s="827"/>
      <c r="AZ50" s="829"/>
      <c r="BA50" s="829"/>
      <c r="BB50" s="829"/>
      <c r="BC50" s="829"/>
      <c r="BD50" s="829"/>
      <c r="BE50" s="823"/>
      <c r="BF50" s="823"/>
      <c r="BG50" s="823"/>
      <c r="BH50" s="823"/>
      <c r="BI50" s="824"/>
      <c r="BJ50" s="226"/>
      <c r="BK50" s="226"/>
      <c r="BL50" s="226"/>
      <c r="BM50" s="226"/>
      <c r="BN50" s="226"/>
      <c r="BO50" s="235"/>
      <c r="BP50" s="235"/>
      <c r="BQ50" s="232">
        <v>44</v>
      </c>
      <c r="BR50" s="233"/>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15">
      <c r="A51" s="232">
        <v>24</v>
      </c>
      <c r="B51" s="767"/>
      <c r="C51" s="768"/>
      <c r="D51" s="768"/>
      <c r="E51" s="768"/>
      <c r="F51" s="768"/>
      <c r="G51" s="768"/>
      <c r="H51" s="768"/>
      <c r="I51" s="768"/>
      <c r="J51" s="768"/>
      <c r="K51" s="768"/>
      <c r="L51" s="768"/>
      <c r="M51" s="768"/>
      <c r="N51" s="768"/>
      <c r="O51" s="768"/>
      <c r="P51" s="769"/>
      <c r="Q51" s="826"/>
      <c r="R51" s="827"/>
      <c r="S51" s="827"/>
      <c r="T51" s="827"/>
      <c r="U51" s="827"/>
      <c r="V51" s="827"/>
      <c r="W51" s="827"/>
      <c r="X51" s="827"/>
      <c r="Y51" s="827"/>
      <c r="Z51" s="827"/>
      <c r="AA51" s="827"/>
      <c r="AB51" s="827"/>
      <c r="AC51" s="827"/>
      <c r="AD51" s="827"/>
      <c r="AE51" s="828"/>
      <c r="AF51" s="773"/>
      <c r="AG51" s="774"/>
      <c r="AH51" s="774"/>
      <c r="AI51" s="774"/>
      <c r="AJ51" s="775"/>
      <c r="AK51" s="830"/>
      <c r="AL51" s="827"/>
      <c r="AM51" s="827"/>
      <c r="AN51" s="827"/>
      <c r="AO51" s="827"/>
      <c r="AP51" s="827"/>
      <c r="AQ51" s="827"/>
      <c r="AR51" s="827"/>
      <c r="AS51" s="827"/>
      <c r="AT51" s="827"/>
      <c r="AU51" s="827"/>
      <c r="AV51" s="827"/>
      <c r="AW51" s="827"/>
      <c r="AX51" s="827"/>
      <c r="AY51" s="827"/>
      <c r="AZ51" s="829"/>
      <c r="BA51" s="829"/>
      <c r="BB51" s="829"/>
      <c r="BC51" s="829"/>
      <c r="BD51" s="829"/>
      <c r="BE51" s="823"/>
      <c r="BF51" s="823"/>
      <c r="BG51" s="823"/>
      <c r="BH51" s="823"/>
      <c r="BI51" s="824"/>
      <c r="BJ51" s="226"/>
      <c r="BK51" s="226"/>
      <c r="BL51" s="226"/>
      <c r="BM51" s="226"/>
      <c r="BN51" s="226"/>
      <c r="BO51" s="235"/>
      <c r="BP51" s="235"/>
      <c r="BQ51" s="232">
        <v>45</v>
      </c>
      <c r="BR51" s="233"/>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15">
      <c r="A52" s="232">
        <v>25</v>
      </c>
      <c r="B52" s="767"/>
      <c r="C52" s="768"/>
      <c r="D52" s="768"/>
      <c r="E52" s="768"/>
      <c r="F52" s="768"/>
      <c r="G52" s="768"/>
      <c r="H52" s="768"/>
      <c r="I52" s="768"/>
      <c r="J52" s="768"/>
      <c r="K52" s="768"/>
      <c r="L52" s="768"/>
      <c r="M52" s="768"/>
      <c r="N52" s="768"/>
      <c r="O52" s="768"/>
      <c r="P52" s="769"/>
      <c r="Q52" s="826"/>
      <c r="R52" s="827"/>
      <c r="S52" s="827"/>
      <c r="T52" s="827"/>
      <c r="U52" s="827"/>
      <c r="V52" s="827"/>
      <c r="W52" s="827"/>
      <c r="X52" s="827"/>
      <c r="Y52" s="827"/>
      <c r="Z52" s="827"/>
      <c r="AA52" s="827"/>
      <c r="AB52" s="827"/>
      <c r="AC52" s="827"/>
      <c r="AD52" s="827"/>
      <c r="AE52" s="828"/>
      <c r="AF52" s="773"/>
      <c r="AG52" s="774"/>
      <c r="AH52" s="774"/>
      <c r="AI52" s="774"/>
      <c r="AJ52" s="775"/>
      <c r="AK52" s="830"/>
      <c r="AL52" s="827"/>
      <c r="AM52" s="827"/>
      <c r="AN52" s="827"/>
      <c r="AO52" s="827"/>
      <c r="AP52" s="827"/>
      <c r="AQ52" s="827"/>
      <c r="AR52" s="827"/>
      <c r="AS52" s="827"/>
      <c r="AT52" s="827"/>
      <c r="AU52" s="827"/>
      <c r="AV52" s="827"/>
      <c r="AW52" s="827"/>
      <c r="AX52" s="827"/>
      <c r="AY52" s="827"/>
      <c r="AZ52" s="829"/>
      <c r="BA52" s="829"/>
      <c r="BB52" s="829"/>
      <c r="BC52" s="829"/>
      <c r="BD52" s="829"/>
      <c r="BE52" s="823"/>
      <c r="BF52" s="823"/>
      <c r="BG52" s="823"/>
      <c r="BH52" s="823"/>
      <c r="BI52" s="824"/>
      <c r="BJ52" s="226"/>
      <c r="BK52" s="226"/>
      <c r="BL52" s="226"/>
      <c r="BM52" s="226"/>
      <c r="BN52" s="226"/>
      <c r="BO52" s="235"/>
      <c r="BP52" s="235"/>
      <c r="BQ52" s="232">
        <v>46</v>
      </c>
      <c r="BR52" s="233"/>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15">
      <c r="A53" s="232">
        <v>26</v>
      </c>
      <c r="B53" s="767"/>
      <c r="C53" s="768"/>
      <c r="D53" s="768"/>
      <c r="E53" s="768"/>
      <c r="F53" s="768"/>
      <c r="G53" s="768"/>
      <c r="H53" s="768"/>
      <c r="I53" s="768"/>
      <c r="J53" s="768"/>
      <c r="K53" s="768"/>
      <c r="L53" s="768"/>
      <c r="M53" s="768"/>
      <c r="N53" s="768"/>
      <c r="O53" s="768"/>
      <c r="P53" s="769"/>
      <c r="Q53" s="826"/>
      <c r="R53" s="827"/>
      <c r="S53" s="827"/>
      <c r="T53" s="827"/>
      <c r="U53" s="827"/>
      <c r="V53" s="827"/>
      <c r="W53" s="827"/>
      <c r="X53" s="827"/>
      <c r="Y53" s="827"/>
      <c r="Z53" s="827"/>
      <c r="AA53" s="827"/>
      <c r="AB53" s="827"/>
      <c r="AC53" s="827"/>
      <c r="AD53" s="827"/>
      <c r="AE53" s="828"/>
      <c r="AF53" s="773"/>
      <c r="AG53" s="774"/>
      <c r="AH53" s="774"/>
      <c r="AI53" s="774"/>
      <c r="AJ53" s="775"/>
      <c r="AK53" s="830"/>
      <c r="AL53" s="827"/>
      <c r="AM53" s="827"/>
      <c r="AN53" s="827"/>
      <c r="AO53" s="827"/>
      <c r="AP53" s="827"/>
      <c r="AQ53" s="827"/>
      <c r="AR53" s="827"/>
      <c r="AS53" s="827"/>
      <c r="AT53" s="827"/>
      <c r="AU53" s="827"/>
      <c r="AV53" s="827"/>
      <c r="AW53" s="827"/>
      <c r="AX53" s="827"/>
      <c r="AY53" s="827"/>
      <c r="AZ53" s="829"/>
      <c r="BA53" s="829"/>
      <c r="BB53" s="829"/>
      <c r="BC53" s="829"/>
      <c r="BD53" s="829"/>
      <c r="BE53" s="823"/>
      <c r="BF53" s="823"/>
      <c r="BG53" s="823"/>
      <c r="BH53" s="823"/>
      <c r="BI53" s="824"/>
      <c r="BJ53" s="226"/>
      <c r="BK53" s="226"/>
      <c r="BL53" s="226"/>
      <c r="BM53" s="226"/>
      <c r="BN53" s="226"/>
      <c r="BO53" s="235"/>
      <c r="BP53" s="235"/>
      <c r="BQ53" s="232">
        <v>47</v>
      </c>
      <c r="BR53" s="233"/>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15">
      <c r="A54" s="232">
        <v>27</v>
      </c>
      <c r="B54" s="767"/>
      <c r="C54" s="768"/>
      <c r="D54" s="768"/>
      <c r="E54" s="768"/>
      <c r="F54" s="768"/>
      <c r="G54" s="768"/>
      <c r="H54" s="768"/>
      <c r="I54" s="768"/>
      <c r="J54" s="768"/>
      <c r="K54" s="768"/>
      <c r="L54" s="768"/>
      <c r="M54" s="768"/>
      <c r="N54" s="768"/>
      <c r="O54" s="768"/>
      <c r="P54" s="769"/>
      <c r="Q54" s="826"/>
      <c r="R54" s="827"/>
      <c r="S54" s="827"/>
      <c r="T54" s="827"/>
      <c r="U54" s="827"/>
      <c r="V54" s="827"/>
      <c r="W54" s="827"/>
      <c r="X54" s="827"/>
      <c r="Y54" s="827"/>
      <c r="Z54" s="827"/>
      <c r="AA54" s="827"/>
      <c r="AB54" s="827"/>
      <c r="AC54" s="827"/>
      <c r="AD54" s="827"/>
      <c r="AE54" s="828"/>
      <c r="AF54" s="773"/>
      <c r="AG54" s="774"/>
      <c r="AH54" s="774"/>
      <c r="AI54" s="774"/>
      <c r="AJ54" s="775"/>
      <c r="AK54" s="830"/>
      <c r="AL54" s="827"/>
      <c r="AM54" s="827"/>
      <c r="AN54" s="827"/>
      <c r="AO54" s="827"/>
      <c r="AP54" s="827"/>
      <c r="AQ54" s="827"/>
      <c r="AR54" s="827"/>
      <c r="AS54" s="827"/>
      <c r="AT54" s="827"/>
      <c r="AU54" s="827"/>
      <c r="AV54" s="827"/>
      <c r="AW54" s="827"/>
      <c r="AX54" s="827"/>
      <c r="AY54" s="827"/>
      <c r="AZ54" s="829"/>
      <c r="BA54" s="829"/>
      <c r="BB54" s="829"/>
      <c r="BC54" s="829"/>
      <c r="BD54" s="829"/>
      <c r="BE54" s="823"/>
      <c r="BF54" s="823"/>
      <c r="BG54" s="823"/>
      <c r="BH54" s="823"/>
      <c r="BI54" s="824"/>
      <c r="BJ54" s="226"/>
      <c r="BK54" s="226"/>
      <c r="BL54" s="226"/>
      <c r="BM54" s="226"/>
      <c r="BN54" s="226"/>
      <c r="BO54" s="235"/>
      <c r="BP54" s="235"/>
      <c r="BQ54" s="232">
        <v>48</v>
      </c>
      <c r="BR54" s="233"/>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15">
      <c r="A55" s="232">
        <v>28</v>
      </c>
      <c r="B55" s="767"/>
      <c r="C55" s="768"/>
      <c r="D55" s="768"/>
      <c r="E55" s="768"/>
      <c r="F55" s="768"/>
      <c r="G55" s="768"/>
      <c r="H55" s="768"/>
      <c r="I55" s="768"/>
      <c r="J55" s="768"/>
      <c r="K55" s="768"/>
      <c r="L55" s="768"/>
      <c r="M55" s="768"/>
      <c r="N55" s="768"/>
      <c r="O55" s="768"/>
      <c r="P55" s="769"/>
      <c r="Q55" s="826"/>
      <c r="R55" s="827"/>
      <c r="S55" s="827"/>
      <c r="T55" s="827"/>
      <c r="U55" s="827"/>
      <c r="V55" s="827"/>
      <c r="W55" s="827"/>
      <c r="X55" s="827"/>
      <c r="Y55" s="827"/>
      <c r="Z55" s="827"/>
      <c r="AA55" s="827"/>
      <c r="AB55" s="827"/>
      <c r="AC55" s="827"/>
      <c r="AD55" s="827"/>
      <c r="AE55" s="828"/>
      <c r="AF55" s="773"/>
      <c r="AG55" s="774"/>
      <c r="AH55" s="774"/>
      <c r="AI55" s="774"/>
      <c r="AJ55" s="775"/>
      <c r="AK55" s="830"/>
      <c r="AL55" s="827"/>
      <c r="AM55" s="827"/>
      <c r="AN55" s="827"/>
      <c r="AO55" s="827"/>
      <c r="AP55" s="827"/>
      <c r="AQ55" s="827"/>
      <c r="AR55" s="827"/>
      <c r="AS55" s="827"/>
      <c r="AT55" s="827"/>
      <c r="AU55" s="827"/>
      <c r="AV55" s="827"/>
      <c r="AW55" s="827"/>
      <c r="AX55" s="827"/>
      <c r="AY55" s="827"/>
      <c r="AZ55" s="829"/>
      <c r="BA55" s="829"/>
      <c r="BB55" s="829"/>
      <c r="BC55" s="829"/>
      <c r="BD55" s="829"/>
      <c r="BE55" s="823"/>
      <c r="BF55" s="823"/>
      <c r="BG55" s="823"/>
      <c r="BH55" s="823"/>
      <c r="BI55" s="824"/>
      <c r="BJ55" s="226"/>
      <c r="BK55" s="226"/>
      <c r="BL55" s="226"/>
      <c r="BM55" s="226"/>
      <c r="BN55" s="226"/>
      <c r="BO55" s="235"/>
      <c r="BP55" s="235"/>
      <c r="BQ55" s="232">
        <v>49</v>
      </c>
      <c r="BR55" s="233"/>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15">
      <c r="A56" s="232">
        <v>29</v>
      </c>
      <c r="B56" s="767"/>
      <c r="C56" s="768"/>
      <c r="D56" s="768"/>
      <c r="E56" s="768"/>
      <c r="F56" s="768"/>
      <c r="G56" s="768"/>
      <c r="H56" s="768"/>
      <c r="I56" s="768"/>
      <c r="J56" s="768"/>
      <c r="K56" s="768"/>
      <c r="L56" s="768"/>
      <c r="M56" s="768"/>
      <c r="N56" s="768"/>
      <c r="O56" s="768"/>
      <c r="P56" s="769"/>
      <c r="Q56" s="826"/>
      <c r="R56" s="827"/>
      <c r="S56" s="827"/>
      <c r="T56" s="827"/>
      <c r="U56" s="827"/>
      <c r="V56" s="827"/>
      <c r="W56" s="827"/>
      <c r="X56" s="827"/>
      <c r="Y56" s="827"/>
      <c r="Z56" s="827"/>
      <c r="AA56" s="827"/>
      <c r="AB56" s="827"/>
      <c r="AC56" s="827"/>
      <c r="AD56" s="827"/>
      <c r="AE56" s="828"/>
      <c r="AF56" s="773"/>
      <c r="AG56" s="774"/>
      <c r="AH56" s="774"/>
      <c r="AI56" s="774"/>
      <c r="AJ56" s="775"/>
      <c r="AK56" s="830"/>
      <c r="AL56" s="827"/>
      <c r="AM56" s="827"/>
      <c r="AN56" s="827"/>
      <c r="AO56" s="827"/>
      <c r="AP56" s="827"/>
      <c r="AQ56" s="827"/>
      <c r="AR56" s="827"/>
      <c r="AS56" s="827"/>
      <c r="AT56" s="827"/>
      <c r="AU56" s="827"/>
      <c r="AV56" s="827"/>
      <c r="AW56" s="827"/>
      <c r="AX56" s="827"/>
      <c r="AY56" s="827"/>
      <c r="AZ56" s="829"/>
      <c r="BA56" s="829"/>
      <c r="BB56" s="829"/>
      <c r="BC56" s="829"/>
      <c r="BD56" s="829"/>
      <c r="BE56" s="823"/>
      <c r="BF56" s="823"/>
      <c r="BG56" s="823"/>
      <c r="BH56" s="823"/>
      <c r="BI56" s="824"/>
      <c r="BJ56" s="226"/>
      <c r="BK56" s="226"/>
      <c r="BL56" s="226"/>
      <c r="BM56" s="226"/>
      <c r="BN56" s="226"/>
      <c r="BO56" s="235"/>
      <c r="BP56" s="235"/>
      <c r="BQ56" s="232">
        <v>50</v>
      </c>
      <c r="BR56" s="233"/>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15">
      <c r="A57" s="232">
        <v>30</v>
      </c>
      <c r="B57" s="767"/>
      <c r="C57" s="768"/>
      <c r="D57" s="768"/>
      <c r="E57" s="768"/>
      <c r="F57" s="768"/>
      <c r="G57" s="768"/>
      <c r="H57" s="768"/>
      <c r="I57" s="768"/>
      <c r="J57" s="768"/>
      <c r="K57" s="768"/>
      <c r="L57" s="768"/>
      <c r="M57" s="768"/>
      <c r="N57" s="768"/>
      <c r="O57" s="768"/>
      <c r="P57" s="769"/>
      <c r="Q57" s="826"/>
      <c r="R57" s="827"/>
      <c r="S57" s="827"/>
      <c r="T57" s="827"/>
      <c r="U57" s="827"/>
      <c r="V57" s="827"/>
      <c r="W57" s="827"/>
      <c r="X57" s="827"/>
      <c r="Y57" s="827"/>
      <c r="Z57" s="827"/>
      <c r="AA57" s="827"/>
      <c r="AB57" s="827"/>
      <c r="AC57" s="827"/>
      <c r="AD57" s="827"/>
      <c r="AE57" s="828"/>
      <c r="AF57" s="773"/>
      <c r="AG57" s="774"/>
      <c r="AH57" s="774"/>
      <c r="AI57" s="774"/>
      <c r="AJ57" s="775"/>
      <c r="AK57" s="830"/>
      <c r="AL57" s="827"/>
      <c r="AM57" s="827"/>
      <c r="AN57" s="827"/>
      <c r="AO57" s="827"/>
      <c r="AP57" s="827"/>
      <c r="AQ57" s="827"/>
      <c r="AR57" s="827"/>
      <c r="AS57" s="827"/>
      <c r="AT57" s="827"/>
      <c r="AU57" s="827"/>
      <c r="AV57" s="827"/>
      <c r="AW57" s="827"/>
      <c r="AX57" s="827"/>
      <c r="AY57" s="827"/>
      <c r="AZ57" s="829"/>
      <c r="BA57" s="829"/>
      <c r="BB57" s="829"/>
      <c r="BC57" s="829"/>
      <c r="BD57" s="829"/>
      <c r="BE57" s="823"/>
      <c r="BF57" s="823"/>
      <c r="BG57" s="823"/>
      <c r="BH57" s="823"/>
      <c r="BI57" s="824"/>
      <c r="BJ57" s="226"/>
      <c r="BK57" s="226"/>
      <c r="BL57" s="226"/>
      <c r="BM57" s="226"/>
      <c r="BN57" s="226"/>
      <c r="BO57" s="235"/>
      <c r="BP57" s="235"/>
      <c r="BQ57" s="232">
        <v>51</v>
      </c>
      <c r="BR57" s="233"/>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15">
      <c r="A58" s="232">
        <v>31</v>
      </c>
      <c r="B58" s="767"/>
      <c r="C58" s="768"/>
      <c r="D58" s="768"/>
      <c r="E58" s="768"/>
      <c r="F58" s="768"/>
      <c r="G58" s="768"/>
      <c r="H58" s="768"/>
      <c r="I58" s="768"/>
      <c r="J58" s="768"/>
      <c r="K58" s="768"/>
      <c r="L58" s="768"/>
      <c r="M58" s="768"/>
      <c r="N58" s="768"/>
      <c r="O58" s="768"/>
      <c r="P58" s="769"/>
      <c r="Q58" s="826"/>
      <c r="R58" s="827"/>
      <c r="S58" s="827"/>
      <c r="T58" s="827"/>
      <c r="U58" s="827"/>
      <c r="V58" s="827"/>
      <c r="W58" s="827"/>
      <c r="X58" s="827"/>
      <c r="Y58" s="827"/>
      <c r="Z58" s="827"/>
      <c r="AA58" s="827"/>
      <c r="AB58" s="827"/>
      <c r="AC58" s="827"/>
      <c r="AD58" s="827"/>
      <c r="AE58" s="828"/>
      <c r="AF58" s="773"/>
      <c r="AG58" s="774"/>
      <c r="AH58" s="774"/>
      <c r="AI58" s="774"/>
      <c r="AJ58" s="775"/>
      <c r="AK58" s="830"/>
      <c r="AL58" s="827"/>
      <c r="AM58" s="827"/>
      <c r="AN58" s="827"/>
      <c r="AO58" s="827"/>
      <c r="AP58" s="827"/>
      <c r="AQ58" s="827"/>
      <c r="AR58" s="827"/>
      <c r="AS58" s="827"/>
      <c r="AT58" s="827"/>
      <c r="AU58" s="827"/>
      <c r="AV58" s="827"/>
      <c r="AW58" s="827"/>
      <c r="AX58" s="827"/>
      <c r="AY58" s="827"/>
      <c r="AZ58" s="829"/>
      <c r="BA58" s="829"/>
      <c r="BB58" s="829"/>
      <c r="BC58" s="829"/>
      <c r="BD58" s="829"/>
      <c r="BE58" s="823"/>
      <c r="BF58" s="823"/>
      <c r="BG58" s="823"/>
      <c r="BH58" s="823"/>
      <c r="BI58" s="824"/>
      <c r="BJ58" s="226"/>
      <c r="BK58" s="226"/>
      <c r="BL58" s="226"/>
      <c r="BM58" s="226"/>
      <c r="BN58" s="226"/>
      <c r="BO58" s="235"/>
      <c r="BP58" s="235"/>
      <c r="BQ58" s="232">
        <v>52</v>
      </c>
      <c r="BR58" s="233"/>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15">
      <c r="A59" s="232">
        <v>32</v>
      </c>
      <c r="B59" s="767"/>
      <c r="C59" s="768"/>
      <c r="D59" s="768"/>
      <c r="E59" s="768"/>
      <c r="F59" s="768"/>
      <c r="G59" s="768"/>
      <c r="H59" s="768"/>
      <c r="I59" s="768"/>
      <c r="J59" s="768"/>
      <c r="K59" s="768"/>
      <c r="L59" s="768"/>
      <c r="M59" s="768"/>
      <c r="N59" s="768"/>
      <c r="O59" s="768"/>
      <c r="P59" s="769"/>
      <c r="Q59" s="826"/>
      <c r="R59" s="827"/>
      <c r="S59" s="827"/>
      <c r="T59" s="827"/>
      <c r="U59" s="827"/>
      <c r="V59" s="827"/>
      <c r="W59" s="827"/>
      <c r="X59" s="827"/>
      <c r="Y59" s="827"/>
      <c r="Z59" s="827"/>
      <c r="AA59" s="827"/>
      <c r="AB59" s="827"/>
      <c r="AC59" s="827"/>
      <c r="AD59" s="827"/>
      <c r="AE59" s="828"/>
      <c r="AF59" s="773"/>
      <c r="AG59" s="774"/>
      <c r="AH59" s="774"/>
      <c r="AI59" s="774"/>
      <c r="AJ59" s="775"/>
      <c r="AK59" s="830"/>
      <c r="AL59" s="827"/>
      <c r="AM59" s="827"/>
      <c r="AN59" s="827"/>
      <c r="AO59" s="827"/>
      <c r="AP59" s="827"/>
      <c r="AQ59" s="827"/>
      <c r="AR59" s="827"/>
      <c r="AS59" s="827"/>
      <c r="AT59" s="827"/>
      <c r="AU59" s="827"/>
      <c r="AV59" s="827"/>
      <c r="AW59" s="827"/>
      <c r="AX59" s="827"/>
      <c r="AY59" s="827"/>
      <c r="AZ59" s="829"/>
      <c r="BA59" s="829"/>
      <c r="BB59" s="829"/>
      <c r="BC59" s="829"/>
      <c r="BD59" s="829"/>
      <c r="BE59" s="823"/>
      <c r="BF59" s="823"/>
      <c r="BG59" s="823"/>
      <c r="BH59" s="823"/>
      <c r="BI59" s="824"/>
      <c r="BJ59" s="226"/>
      <c r="BK59" s="226"/>
      <c r="BL59" s="226"/>
      <c r="BM59" s="226"/>
      <c r="BN59" s="226"/>
      <c r="BO59" s="235"/>
      <c r="BP59" s="235"/>
      <c r="BQ59" s="232">
        <v>53</v>
      </c>
      <c r="BR59" s="233"/>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15">
      <c r="A60" s="232">
        <v>33</v>
      </c>
      <c r="B60" s="767"/>
      <c r="C60" s="768"/>
      <c r="D60" s="768"/>
      <c r="E60" s="768"/>
      <c r="F60" s="768"/>
      <c r="G60" s="768"/>
      <c r="H60" s="768"/>
      <c r="I60" s="768"/>
      <c r="J60" s="768"/>
      <c r="K60" s="768"/>
      <c r="L60" s="768"/>
      <c r="M60" s="768"/>
      <c r="N60" s="768"/>
      <c r="O60" s="768"/>
      <c r="P60" s="769"/>
      <c r="Q60" s="826"/>
      <c r="R60" s="827"/>
      <c r="S60" s="827"/>
      <c r="T60" s="827"/>
      <c r="U60" s="827"/>
      <c r="V60" s="827"/>
      <c r="W60" s="827"/>
      <c r="X60" s="827"/>
      <c r="Y60" s="827"/>
      <c r="Z60" s="827"/>
      <c r="AA60" s="827"/>
      <c r="AB60" s="827"/>
      <c r="AC60" s="827"/>
      <c r="AD60" s="827"/>
      <c r="AE60" s="828"/>
      <c r="AF60" s="773"/>
      <c r="AG60" s="774"/>
      <c r="AH60" s="774"/>
      <c r="AI60" s="774"/>
      <c r="AJ60" s="775"/>
      <c r="AK60" s="830"/>
      <c r="AL60" s="827"/>
      <c r="AM60" s="827"/>
      <c r="AN60" s="827"/>
      <c r="AO60" s="827"/>
      <c r="AP60" s="827"/>
      <c r="AQ60" s="827"/>
      <c r="AR60" s="827"/>
      <c r="AS60" s="827"/>
      <c r="AT60" s="827"/>
      <c r="AU60" s="827"/>
      <c r="AV60" s="827"/>
      <c r="AW60" s="827"/>
      <c r="AX60" s="827"/>
      <c r="AY60" s="827"/>
      <c r="AZ60" s="829"/>
      <c r="BA60" s="829"/>
      <c r="BB60" s="829"/>
      <c r="BC60" s="829"/>
      <c r="BD60" s="829"/>
      <c r="BE60" s="823"/>
      <c r="BF60" s="823"/>
      <c r="BG60" s="823"/>
      <c r="BH60" s="823"/>
      <c r="BI60" s="824"/>
      <c r="BJ60" s="226"/>
      <c r="BK60" s="226"/>
      <c r="BL60" s="226"/>
      <c r="BM60" s="226"/>
      <c r="BN60" s="226"/>
      <c r="BO60" s="235"/>
      <c r="BP60" s="235"/>
      <c r="BQ60" s="232">
        <v>54</v>
      </c>
      <c r="BR60" s="233"/>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
      <c r="A61" s="232">
        <v>34</v>
      </c>
      <c r="B61" s="767"/>
      <c r="C61" s="768"/>
      <c r="D61" s="768"/>
      <c r="E61" s="768"/>
      <c r="F61" s="768"/>
      <c r="G61" s="768"/>
      <c r="H61" s="768"/>
      <c r="I61" s="768"/>
      <c r="J61" s="768"/>
      <c r="K61" s="768"/>
      <c r="L61" s="768"/>
      <c r="M61" s="768"/>
      <c r="N61" s="768"/>
      <c r="O61" s="768"/>
      <c r="P61" s="769"/>
      <c r="Q61" s="826"/>
      <c r="R61" s="827"/>
      <c r="S61" s="827"/>
      <c r="T61" s="827"/>
      <c r="U61" s="827"/>
      <c r="V61" s="827"/>
      <c r="W61" s="827"/>
      <c r="X61" s="827"/>
      <c r="Y61" s="827"/>
      <c r="Z61" s="827"/>
      <c r="AA61" s="827"/>
      <c r="AB61" s="827"/>
      <c r="AC61" s="827"/>
      <c r="AD61" s="827"/>
      <c r="AE61" s="828"/>
      <c r="AF61" s="773"/>
      <c r="AG61" s="774"/>
      <c r="AH61" s="774"/>
      <c r="AI61" s="774"/>
      <c r="AJ61" s="775"/>
      <c r="AK61" s="830"/>
      <c r="AL61" s="827"/>
      <c r="AM61" s="827"/>
      <c r="AN61" s="827"/>
      <c r="AO61" s="827"/>
      <c r="AP61" s="827"/>
      <c r="AQ61" s="827"/>
      <c r="AR61" s="827"/>
      <c r="AS61" s="827"/>
      <c r="AT61" s="827"/>
      <c r="AU61" s="827"/>
      <c r="AV61" s="827"/>
      <c r="AW61" s="827"/>
      <c r="AX61" s="827"/>
      <c r="AY61" s="827"/>
      <c r="AZ61" s="829"/>
      <c r="BA61" s="829"/>
      <c r="BB61" s="829"/>
      <c r="BC61" s="829"/>
      <c r="BD61" s="829"/>
      <c r="BE61" s="823"/>
      <c r="BF61" s="823"/>
      <c r="BG61" s="823"/>
      <c r="BH61" s="823"/>
      <c r="BI61" s="824"/>
      <c r="BJ61" s="226"/>
      <c r="BK61" s="226"/>
      <c r="BL61" s="226"/>
      <c r="BM61" s="226"/>
      <c r="BN61" s="226"/>
      <c r="BO61" s="235"/>
      <c r="BP61" s="235"/>
      <c r="BQ61" s="232">
        <v>55</v>
      </c>
      <c r="BR61" s="233"/>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15">
      <c r="A62" s="232">
        <v>35</v>
      </c>
      <c r="B62" s="767"/>
      <c r="C62" s="768"/>
      <c r="D62" s="768"/>
      <c r="E62" s="768"/>
      <c r="F62" s="768"/>
      <c r="G62" s="768"/>
      <c r="H62" s="768"/>
      <c r="I62" s="768"/>
      <c r="J62" s="768"/>
      <c r="K62" s="768"/>
      <c r="L62" s="768"/>
      <c r="M62" s="768"/>
      <c r="N62" s="768"/>
      <c r="O62" s="768"/>
      <c r="P62" s="769"/>
      <c r="Q62" s="826"/>
      <c r="R62" s="827"/>
      <c r="S62" s="827"/>
      <c r="T62" s="827"/>
      <c r="U62" s="827"/>
      <c r="V62" s="827"/>
      <c r="W62" s="827"/>
      <c r="X62" s="827"/>
      <c r="Y62" s="827"/>
      <c r="Z62" s="827"/>
      <c r="AA62" s="827"/>
      <c r="AB62" s="827"/>
      <c r="AC62" s="827"/>
      <c r="AD62" s="827"/>
      <c r="AE62" s="828"/>
      <c r="AF62" s="773"/>
      <c r="AG62" s="774"/>
      <c r="AH62" s="774"/>
      <c r="AI62" s="774"/>
      <c r="AJ62" s="775"/>
      <c r="AK62" s="830"/>
      <c r="AL62" s="827"/>
      <c r="AM62" s="827"/>
      <c r="AN62" s="827"/>
      <c r="AO62" s="827"/>
      <c r="AP62" s="827"/>
      <c r="AQ62" s="827"/>
      <c r="AR62" s="827"/>
      <c r="AS62" s="827"/>
      <c r="AT62" s="827"/>
      <c r="AU62" s="827"/>
      <c r="AV62" s="827"/>
      <c r="AW62" s="827"/>
      <c r="AX62" s="827"/>
      <c r="AY62" s="827"/>
      <c r="AZ62" s="829"/>
      <c r="BA62" s="829"/>
      <c r="BB62" s="829"/>
      <c r="BC62" s="829"/>
      <c r="BD62" s="829"/>
      <c r="BE62" s="823"/>
      <c r="BF62" s="823"/>
      <c r="BG62" s="823"/>
      <c r="BH62" s="823"/>
      <c r="BI62" s="824"/>
      <c r="BJ62" s="838" t="s">
        <v>417</v>
      </c>
      <c r="BK62" s="793"/>
      <c r="BL62" s="793"/>
      <c r="BM62" s="793"/>
      <c r="BN62" s="794"/>
      <c r="BO62" s="235"/>
      <c r="BP62" s="235"/>
      <c r="BQ62" s="232">
        <v>56</v>
      </c>
      <c r="BR62" s="233"/>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
      <c r="A63" s="234" t="s">
        <v>390</v>
      </c>
      <c r="B63" s="776" t="s">
        <v>418</v>
      </c>
      <c r="C63" s="777"/>
      <c r="D63" s="777"/>
      <c r="E63" s="777"/>
      <c r="F63" s="777"/>
      <c r="G63" s="777"/>
      <c r="H63" s="777"/>
      <c r="I63" s="777"/>
      <c r="J63" s="777"/>
      <c r="K63" s="777"/>
      <c r="L63" s="777"/>
      <c r="M63" s="777"/>
      <c r="N63" s="777"/>
      <c r="O63" s="777"/>
      <c r="P63" s="778"/>
      <c r="Q63" s="831"/>
      <c r="R63" s="832"/>
      <c r="S63" s="832"/>
      <c r="T63" s="832"/>
      <c r="U63" s="832"/>
      <c r="V63" s="832"/>
      <c r="W63" s="832"/>
      <c r="X63" s="832"/>
      <c r="Y63" s="832"/>
      <c r="Z63" s="832"/>
      <c r="AA63" s="832"/>
      <c r="AB63" s="832"/>
      <c r="AC63" s="832"/>
      <c r="AD63" s="832"/>
      <c r="AE63" s="833"/>
      <c r="AF63" s="834">
        <v>32012</v>
      </c>
      <c r="AG63" s="835"/>
      <c r="AH63" s="835"/>
      <c r="AI63" s="835"/>
      <c r="AJ63" s="836"/>
      <c r="AK63" s="837"/>
      <c r="AL63" s="832"/>
      <c r="AM63" s="832"/>
      <c r="AN63" s="832"/>
      <c r="AO63" s="832"/>
      <c r="AP63" s="835">
        <f>SUM(AP28:AT38)</f>
        <v>31822</v>
      </c>
      <c r="AQ63" s="835"/>
      <c r="AR63" s="835"/>
      <c r="AS63" s="835"/>
      <c r="AT63" s="835"/>
      <c r="AU63" s="835">
        <f>SUM(AU28:AY38)</f>
        <v>15381</v>
      </c>
      <c r="AV63" s="835"/>
      <c r="AW63" s="835"/>
      <c r="AX63" s="835"/>
      <c r="AY63" s="835"/>
      <c r="AZ63" s="839"/>
      <c r="BA63" s="839"/>
      <c r="BB63" s="839"/>
      <c r="BC63" s="839"/>
      <c r="BD63" s="839"/>
      <c r="BE63" s="840"/>
      <c r="BF63" s="840"/>
      <c r="BG63" s="840"/>
      <c r="BH63" s="840"/>
      <c r="BI63" s="841"/>
      <c r="BJ63" s="842" t="s">
        <v>392</v>
      </c>
      <c r="BK63" s="843"/>
      <c r="BL63" s="843"/>
      <c r="BM63" s="843"/>
      <c r="BN63" s="844"/>
      <c r="BO63" s="235"/>
      <c r="BP63" s="235"/>
      <c r="BQ63" s="232">
        <v>57</v>
      </c>
      <c r="BR63" s="233"/>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15">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
      <c r="A65" s="226" t="s">
        <v>419</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15">
      <c r="A66" s="714" t="s">
        <v>420</v>
      </c>
      <c r="B66" s="715"/>
      <c r="C66" s="715"/>
      <c r="D66" s="715"/>
      <c r="E66" s="715"/>
      <c r="F66" s="715"/>
      <c r="G66" s="715"/>
      <c r="H66" s="715"/>
      <c r="I66" s="715"/>
      <c r="J66" s="715"/>
      <c r="K66" s="715"/>
      <c r="L66" s="715"/>
      <c r="M66" s="715"/>
      <c r="N66" s="715"/>
      <c r="O66" s="715"/>
      <c r="P66" s="716"/>
      <c r="Q66" s="720" t="s">
        <v>395</v>
      </c>
      <c r="R66" s="721"/>
      <c r="S66" s="721"/>
      <c r="T66" s="721"/>
      <c r="U66" s="722"/>
      <c r="V66" s="720" t="s">
        <v>421</v>
      </c>
      <c r="W66" s="721"/>
      <c r="X66" s="721"/>
      <c r="Y66" s="721"/>
      <c r="Z66" s="722"/>
      <c r="AA66" s="720" t="s">
        <v>422</v>
      </c>
      <c r="AB66" s="721"/>
      <c r="AC66" s="721"/>
      <c r="AD66" s="721"/>
      <c r="AE66" s="722"/>
      <c r="AF66" s="845" t="s">
        <v>423</v>
      </c>
      <c r="AG66" s="802"/>
      <c r="AH66" s="802"/>
      <c r="AI66" s="802"/>
      <c r="AJ66" s="846"/>
      <c r="AK66" s="720" t="s">
        <v>424</v>
      </c>
      <c r="AL66" s="715"/>
      <c r="AM66" s="715"/>
      <c r="AN66" s="715"/>
      <c r="AO66" s="716"/>
      <c r="AP66" s="720" t="s">
        <v>425</v>
      </c>
      <c r="AQ66" s="721"/>
      <c r="AR66" s="721"/>
      <c r="AS66" s="721"/>
      <c r="AT66" s="722"/>
      <c r="AU66" s="720" t="s">
        <v>426</v>
      </c>
      <c r="AV66" s="721"/>
      <c r="AW66" s="721"/>
      <c r="AX66" s="721"/>
      <c r="AY66" s="722"/>
      <c r="AZ66" s="720" t="s">
        <v>378</v>
      </c>
      <c r="BA66" s="721"/>
      <c r="BB66" s="721"/>
      <c r="BC66" s="721"/>
      <c r="BD66" s="727"/>
      <c r="BE66" s="235"/>
      <c r="BF66" s="235"/>
      <c r="BG66" s="235"/>
      <c r="BH66" s="235"/>
      <c r="BI66" s="235"/>
      <c r="BJ66" s="235"/>
      <c r="BK66" s="235"/>
      <c r="BL66" s="235"/>
      <c r="BM66" s="235"/>
      <c r="BN66" s="235"/>
      <c r="BO66" s="235"/>
      <c r="BP66" s="235"/>
      <c r="BQ66" s="232">
        <v>60</v>
      </c>
      <c r="BR66" s="237"/>
      <c r="BS66" s="850"/>
      <c r="BT66" s="851"/>
      <c r="BU66" s="851"/>
      <c r="BV66" s="851"/>
      <c r="BW66" s="851"/>
      <c r="BX66" s="851"/>
      <c r="BY66" s="851"/>
      <c r="BZ66" s="851"/>
      <c r="CA66" s="851"/>
      <c r="CB66" s="851"/>
      <c r="CC66" s="851"/>
      <c r="CD66" s="851"/>
      <c r="CE66" s="851"/>
      <c r="CF66" s="851"/>
      <c r="CG66" s="856"/>
      <c r="CH66" s="853"/>
      <c r="CI66" s="854"/>
      <c r="CJ66" s="854"/>
      <c r="CK66" s="854"/>
      <c r="CL66" s="855"/>
      <c r="CM66" s="853"/>
      <c r="CN66" s="854"/>
      <c r="CO66" s="854"/>
      <c r="CP66" s="854"/>
      <c r="CQ66" s="855"/>
      <c r="CR66" s="853"/>
      <c r="CS66" s="854"/>
      <c r="CT66" s="854"/>
      <c r="CU66" s="854"/>
      <c r="CV66" s="855"/>
      <c r="CW66" s="853"/>
      <c r="CX66" s="854"/>
      <c r="CY66" s="854"/>
      <c r="CZ66" s="854"/>
      <c r="DA66" s="855"/>
      <c r="DB66" s="853"/>
      <c r="DC66" s="854"/>
      <c r="DD66" s="854"/>
      <c r="DE66" s="854"/>
      <c r="DF66" s="855"/>
      <c r="DG66" s="853"/>
      <c r="DH66" s="854"/>
      <c r="DI66" s="854"/>
      <c r="DJ66" s="854"/>
      <c r="DK66" s="855"/>
      <c r="DL66" s="853"/>
      <c r="DM66" s="854"/>
      <c r="DN66" s="854"/>
      <c r="DO66" s="854"/>
      <c r="DP66" s="855"/>
      <c r="DQ66" s="853"/>
      <c r="DR66" s="854"/>
      <c r="DS66" s="854"/>
      <c r="DT66" s="854"/>
      <c r="DU66" s="855"/>
      <c r="DV66" s="850"/>
      <c r="DW66" s="851"/>
      <c r="DX66" s="851"/>
      <c r="DY66" s="851"/>
      <c r="DZ66" s="852"/>
      <c r="EA66" s="224"/>
    </row>
    <row r="67" spans="1:131" ht="26.25" customHeight="1" thickBot="1" x14ac:dyDescent="0.2">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7"/>
      <c r="AG67" s="805"/>
      <c r="AH67" s="805"/>
      <c r="AI67" s="805"/>
      <c r="AJ67" s="848"/>
      <c r="AK67" s="849"/>
      <c r="AL67" s="718"/>
      <c r="AM67" s="718"/>
      <c r="AN67" s="718"/>
      <c r="AO67" s="719"/>
      <c r="AP67" s="723"/>
      <c r="AQ67" s="724"/>
      <c r="AR67" s="724"/>
      <c r="AS67" s="724"/>
      <c r="AT67" s="725"/>
      <c r="AU67" s="723"/>
      <c r="AV67" s="724"/>
      <c r="AW67" s="724"/>
      <c r="AX67" s="724"/>
      <c r="AY67" s="725"/>
      <c r="AZ67" s="723"/>
      <c r="BA67" s="724"/>
      <c r="BB67" s="724"/>
      <c r="BC67" s="724"/>
      <c r="BD67" s="729"/>
      <c r="BE67" s="235"/>
      <c r="BF67" s="235"/>
      <c r="BG67" s="235"/>
      <c r="BH67" s="235"/>
      <c r="BI67" s="235"/>
      <c r="BJ67" s="235"/>
      <c r="BK67" s="235"/>
      <c r="BL67" s="235"/>
      <c r="BM67" s="235"/>
      <c r="BN67" s="235"/>
      <c r="BO67" s="235"/>
      <c r="BP67" s="235"/>
      <c r="BQ67" s="232">
        <v>61</v>
      </c>
      <c r="BR67" s="237"/>
      <c r="BS67" s="850"/>
      <c r="BT67" s="851"/>
      <c r="BU67" s="851"/>
      <c r="BV67" s="851"/>
      <c r="BW67" s="851"/>
      <c r="BX67" s="851"/>
      <c r="BY67" s="851"/>
      <c r="BZ67" s="851"/>
      <c r="CA67" s="851"/>
      <c r="CB67" s="851"/>
      <c r="CC67" s="851"/>
      <c r="CD67" s="851"/>
      <c r="CE67" s="851"/>
      <c r="CF67" s="851"/>
      <c r="CG67" s="856"/>
      <c r="CH67" s="853"/>
      <c r="CI67" s="854"/>
      <c r="CJ67" s="854"/>
      <c r="CK67" s="854"/>
      <c r="CL67" s="855"/>
      <c r="CM67" s="853"/>
      <c r="CN67" s="854"/>
      <c r="CO67" s="854"/>
      <c r="CP67" s="854"/>
      <c r="CQ67" s="855"/>
      <c r="CR67" s="853"/>
      <c r="CS67" s="854"/>
      <c r="CT67" s="854"/>
      <c r="CU67" s="854"/>
      <c r="CV67" s="855"/>
      <c r="CW67" s="853"/>
      <c r="CX67" s="854"/>
      <c r="CY67" s="854"/>
      <c r="CZ67" s="854"/>
      <c r="DA67" s="855"/>
      <c r="DB67" s="853"/>
      <c r="DC67" s="854"/>
      <c r="DD67" s="854"/>
      <c r="DE67" s="854"/>
      <c r="DF67" s="855"/>
      <c r="DG67" s="853"/>
      <c r="DH67" s="854"/>
      <c r="DI67" s="854"/>
      <c r="DJ67" s="854"/>
      <c r="DK67" s="855"/>
      <c r="DL67" s="853"/>
      <c r="DM67" s="854"/>
      <c r="DN67" s="854"/>
      <c r="DO67" s="854"/>
      <c r="DP67" s="855"/>
      <c r="DQ67" s="853"/>
      <c r="DR67" s="854"/>
      <c r="DS67" s="854"/>
      <c r="DT67" s="854"/>
      <c r="DU67" s="855"/>
      <c r="DV67" s="850"/>
      <c r="DW67" s="851"/>
      <c r="DX67" s="851"/>
      <c r="DY67" s="851"/>
      <c r="DZ67" s="852"/>
      <c r="EA67" s="224"/>
    </row>
    <row r="68" spans="1:131" ht="26.25" customHeight="1" thickTop="1" x14ac:dyDescent="0.15">
      <c r="A68" s="230">
        <v>1</v>
      </c>
      <c r="B68" s="860" t="s">
        <v>594</v>
      </c>
      <c r="C68" s="861"/>
      <c r="D68" s="861"/>
      <c r="E68" s="861"/>
      <c r="F68" s="861"/>
      <c r="G68" s="861"/>
      <c r="H68" s="861"/>
      <c r="I68" s="861"/>
      <c r="J68" s="861"/>
      <c r="K68" s="861"/>
      <c r="L68" s="861"/>
      <c r="M68" s="861"/>
      <c r="N68" s="861"/>
      <c r="O68" s="861"/>
      <c r="P68" s="862"/>
      <c r="Q68" s="863">
        <v>448</v>
      </c>
      <c r="R68" s="857"/>
      <c r="S68" s="857"/>
      <c r="T68" s="857"/>
      <c r="U68" s="857"/>
      <c r="V68" s="857">
        <v>439</v>
      </c>
      <c r="W68" s="857"/>
      <c r="X68" s="857"/>
      <c r="Y68" s="857"/>
      <c r="Z68" s="857"/>
      <c r="AA68" s="857">
        <v>9</v>
      </c>
      <c r="AB68" s="857"/>
      <c r="AC68" s="857"/>
      <c r="AD68" s="857"/>
      <c r="AE68" s="857"/>
      <c r="AF68" s="857">
        <v>9</v>
      </c>
      <c r="AG68" s="857"/>
      <c r="AH68" s="857"/>
      <c r="AI68" s="857"/>
      <c r="AJ68" s="857"/>
      <c r="AK68" s="857" t="s">
        <v>603</v>
      </c>
      <c r="AL68" s="857"/>
      <c r="AM68" s="857"/>
      <c r="AN68" s="857"/>
      <c r="AO68" s="857"/>
      <c r="AP68" s="857">
        <v>1266</v>
      </c>
      <c r="AQ68" s="857"/>
      <c r="AR68" s="857"/>
      <c r="AS68" s="857"/>
      <c r="AT68" s="857"/>
      <c r="AU68" s="857">
        <v>900</v>
      </c>
      <c r="AV68" s="857"/>
      <c r="AW68" s="857"/>
      <c r="AX68" s="857"/>
      <c r="AY68" s="857"/>
      <c r="AZ68" s="858"/>
      <c r="BA68" s="858"/>
      <c r="BB68" s="858"/>
      <c r="BC68" s="858"/>
      <c r="BD68" s="859"/>
      <c r="BE68" s="235"/>
      <c r="BF68" s="235"/>
      <c r="BG68" s="235"/>
      <c r="BH68" s="235"/>
      <c r="BI68" s="235"/>
      <c r="BJ68" s="235"/>
      <c r="BK68" s="235"/>
      <c r="BL68" s="235"/>
      <c r="BM68" s="235"/>
      <c r="BN68" s="235"/>
      <c r="BO68" s="235"/>
      <c r="BP68" s="235"/>
      <c r="BQ68" s="232">
        <v>62</v>
      </c>
      <c r="BR68" s="237"/>
      <c r="BS68" s="850"/>
      <c r="BT68" s="851"/>
      <c r="BU68" s="851"/>
      <c r="BV68" s="851"/>
      <c r="BW68" s="851"/>
      <c r="BX68" s="851"/>
      <c r="BY68" s="851"/>
      <c r="BZ68" s="851"/>
      <c r="CA68" s="851"/>
      <c r="CB68" s="851"/>
      <c r="CC68" s="851"/>
      <c r="CD68" s="851"/>
      <c r="CE68" s="851"/>
      <c r="CF68" s="851"/>
      <c r="CG68" s="856"/>
      <c r="CH68" s="853"/>
      <c r="CI68" s="854"/>
      <c r="CJ68" s="854"/>
      <c r="CK68" s="854"/>
      <c r="CL68" s="855"/>
      <c r="CM68" s="853"/>
      <c r="CN68" s="854"/>
      <c r="CO68" s="854"/>
      <c r="CP68" s="854"/>
      <c r="CQ68" s="855"/>
      <c r="CR68" s="853"/>
      <c r="CS68" s="854"/>
      <c r="CT68" s="854"/>
      <c r="CU68" s="854"/>
      <c r="CV68" s="855"/>
      <c r="CW68" s="853"/>
      <c r="CX68" s="854"/>
      <c r="CY68" s="854"/>
      <c r="CZ68" s="854"/>
      <c r="DA68" s="855"/>
      <c r="DB68" s="853"/>
      <c r="DC68" s="854"/>
      <c r="DD68" s="854"/>
      <c r="DE68" s="854"/>
      <c r="DF68" s="855"/>
      <c r="DG68" s="853"/>
      <c r="DH68" s="854"/>
      <c r="DI68" s="854"/>
      <c r="DJ68" s="854"/>
      <c r="DK68" s="855"/>
      <c r="DL68" s="853"/>
      <c r="DM68" s="854"/>
      <c r="DN68" s="854"/>
      <c r="DO68" s="854"/>
      <c r="DP68" s="855"/>
      <c r="DQ68" s="853"/>
      <c r="DR68" s="854"/>
      <c r="DS68" s="854"/>
      <c r="DT68" s="854"/>
      <c r="DU68" s="855"/>
      <c r="DV68" s="850"/>
      <c r="DW68" s="851"/>
      <c r="DX68" s="851"/>
      <c r="DY68" s="851"/>
      <c r="DZ68" s="852"/>
      <c r="EA68" s="224"/>
    </row>
    <row r="69" spans="1:131" ht="26.25" customHeight="1" x14ac:dyDescent="0.15">
      <c r="A69" s="232">
        <v>2</v>
      </c>
      <c r="B69" s="864" t="s">
        <v>605</v>
      </c>
      <c r="C69" s="865"/>
      <c r="D69" s="865"/>
      <c r="E69" s="865"/>
      <c r="F69" s="865"/>
      <c r="G69" s="865"/>
      <c r="H69" s="865"/>
      <c r="I69" s="865"/>
      <c r="J69" s="865"/>
      <c r="K69" s="865"/>
      <c r="L69" s="865"/>
      <c r="M69" s="865"/>
      <c r="N69" s="865"/>
      <c r="O69" s="865"/>
      <c r="P69" s="866"/>
      <c r="Q69" s="867">
        <v>2612</v>
      </c>
      <c r="R69" s="821"/>
      <c r="S69" s="821"/>
      <c r="T69" s="821"/>
      <c r="U69" s="821"/>
      <c r="V69" s="821">
        <v>2351</v>
      </c>
      <c r="W69" s="821"/>
      <c r="X69" s="821"/>
      <c r="Y69" s="821"/>
      <c r="Z69" s="821"/>
      <c r="AA69" s="821">
        <v>261</v>
      </c>
      <c r="AB69" s="821"/>
      <c r="AC69" s="821"/>
      <c r="AD69" s="821"/>
      <c r="AE69" s="821"/>
      <c r="AF69" s="821">
        <v>236</v>
      </c>
      <c r="AG69" s="821"/>
      <c r="AH69" s="821"/>
      <c r="AI69" s="821"/>
      <c r="AJ69" s="821"/>
      <c r="AK69" s="821">
        <v>103</v>
      </c>
      <c r="AL69" s="821"/>
      <c r="AM69" s="821"/>
      <c r="AN69" s="821"/>
      <c r="AO69" s="821"/>
      <c r="AP69" s="821">
        <v>2533</v>
      </c>
      <c r="AQ69" s="821"/>
      <c r="AR69" s="821"/>
      <c r="AS69" s="821"/>
      <c r="AT69" s="821"/>
      <c r="AU69" s="821">
        <v>1432</v>
      </c>
      <c r="AV69" s="821"/>
      <c r="AW69" s="821"/>
      <c r="AX69" s="821"/>
      <c r="AY69" s="821"/>
      <c r="AZ69" s="823"/>
      <c r="BA69" s="823"/>
      <c r="BB69" s="823"/>
      <c r="BC69" s="823"/>
      <c r="BD69" s="824"/>
      <c r="BE69" s="235"/>
      <c r="BF69" s="235"/>
      <c r="BG69" s="235"/>
      <c r="BH69" s="235"/>
      <c r="BI69" s="235"/>
      <c r="BJ69" s="235"/>
      <c r="BK69" s="235"/>
      <c r="BL69" s="235"/>
      <c r="BM69" s="235"/>
      <c r="BN69" s="235"/>
      <c r="BO69" s="235"/>
      <c r="BP69" s="235"/>
      <c r="BQ69" s="232">
        <v>63</v>
      </c>
      <c r="BR69" s="237"/>
      <c r="BS69" s="850"/>
      <c r="BT69" s="851"/>
      <c r="BU69" s="851"/>
      <c r="BV69" s="851"/>
      <c r="BW69" s="851"/>
      <c r="BX69" s="851"/>
      <c r="BY69" s="851"/>
      <c r="BZ69" s="851"/>
      <c r="CA69" s="851"/>
      <c r="CB69" s="851"/>
      <c r="CC69" s="851"/>
      <c r="CD69" s="851"/>
      <c r="CE69" s="851"/>
      <c r="CF69" s="851"/>
      <c r="CG69" s="856"/>
      <c r="CH69" s="853"/>
      <c r="CI69" s="854"/>
      <c r="CJ69" s="854"/>
      <c r="CK69" s="854"/>
      <c r="CL69" s="855"/>
      <c r="CM69" s="853"/>
      <c r="CN69" s="854"/>
      <c r="CO69" s="854"/>
      <c r="CP69" s="854"/>
      <c r="CQ69" s="855"/>
      <c r="CR69" s="853"/>
      <c r="CS69" s="854"/>
      <c r="CT69" s="854"/>
      <c r="CU69" s="854"/>
      <c r="CV69" s="855"/>
      <c r="CW69" s="853"/>
      <c r="CX69" s="854"/>
      <c r="CY69" s="854"/>
      <c r="CZ69" s="854"/>
      <c r="DA69" s="855"/>
      <c r="DB69" s="853"/>
      <c r="DC69" s="854"/>
      <c r="DD69" s="854"/>
      <c r="DE69" s="854"/>
      <c r="DF69" s="855"/>
      <c r="DG69" s="853"/>
      <c r="DH69" s="854"/>
      <c r="DI69" s="854"/>
      <c r="DJ69" s="854"/>
      <c r="DK69" s="855"/>
      <c r="DL69" s="853"/>
      <c r="DM69" s="854"/>
      <c r="DN69" s="854"/>
      <c r="DO69" s="854"/>
      <c r="DP69" s="855"/>
      <c r="DQ69" s="853"/>
      <c r="DR69" s="854"/>
      <c r="DS69" s="854"/>
      <c r="DT69" s="854"/>
      <c r="DU69" s="855"/>
      <c r="DV69" s="850"/>
      <c r="DW69" s="851"/>
      <c r="DX69" s="851"/>
      <c r="DY69" s="851"/>
      <c r="DZ69" s="852"/>
      <c r="EA69" s="224"/>
    </row>
    <row r="70" spans="1:131" ht="26.25" customHeight="1" x14ac:dyDescent="0.15">
      <c r="A70" s="232">
        <v>3</v>
      </c>
      <c r="B70" s="864" t="s">
        <v>606</v>
      </c>
      <c r="C70" s="865"/>
      <c r="D70" s="865"/>
      <c r="E70" s="865"/>
      <c r="F70" s="865"/>
      <c r="G70" s="865"/>
      <c r="H70" s="865"/>
      <c r="I70" s="865"/>
      <c r="J70" s="865"/>
      <c r="K70" s="865"/>
      <c r="L70" s="865"/>
      <c r="M70" s="865"/>
      <c r="N70" s="865"/>
      <c r="O70" s="865"/>
      <c r="P70" s="866"/>
      <c r="Q70" s="867">
        <v>1350</v>
      </c>
      <c r="R70" s="821"/>
      <c r="S70" s="821"/>
      <c r="T70" s="821"/>
      <c r="U70" s="821"/>
      <c r="V70" s="821">
        <v>1311</v>
      </c>
      <c r="W70" s="821"/>
      <c r="X70" s="821"/>
      <c r="Y70" s="821"/>
      <c r="Z70" s="821"/>
      <c r="AA70" s="821">
        <v>38</v>
      </c>
      <c r="AB70" s="821"/>
      <c r="AC70" s="821"/>
      <c r="AD70" s="821"/>
      <c r="AE70" s="821"/>
      <c r="AF70" s="821">
        <v>38</v>
      </c>
      <c r="AG70" s="821"/>
      <c r="AH70" s="821"/>
      <c r="AI70" s="821"/>
      <c r="AJ70" s="821"/>
      <c r="AK70" s="821">
        <v>57</v>
      </c>
      <c r="AL70" s="821"/>
      <c r="AM70" s="821"/>
      <c r="AN70" s="821"/>
      <c r="AO70" s="821"/>
      <c r="AP70" s="821">
        <v>482</v>
      </c>
      <c r="AQ70" s="821"/>
      <c r="AR70" s="821"/>
      <c r="AS70" s="821"/>
      <c r="AT70" s="821"/>
      <c r="AU70" s="821" t="s">
        <v>603</v>
      </c>
      <c r="AV70" s="821"/>
      <c r="AW70" s="821"/>
      <c r="AX70" s="821"/>
      <c r="AY70" s="821"/>
      <c r="AZ70" s="823"/>
      <c r="BA70" s="823"/>
      <c r="BB70" s="823"/>
      <c r="BC70" s="823"/>
      <c r="BD70" s="824"/>
      <c r="BE70" s="235"/>
      <c r="BF70" s="235"/>
      <c r="BG70" s="235"/>
      <c r="BH70" s="235"/>
      <c r="BI70" s="235"/>
      <c r="BJ70" s="235"/>
      <c r="BK70" s="235"/>
      <c r="BL70" s="235"/>
      <c r="BM70" s="235"/>
      <c r="BN70" s="235"/>
      <c r="BO70" s="235"/>
      <c r="BP70" s="235"/>
      <c r="BQ70" s="232">
        <v>64</v>
      </c>
      <c r="BR70" s="237"/>
      <c r="BS70" s="850"/>
      <c r="BT70" s="851"/>
      <c r="BU70" s="851"/>
      <c r="BV70" s="851"/>
      <c r="BW70" s="851"/>
      <c r="BX70" s="851"/>
      <c r="BY70" s="851"/>
      <c r="BZ70" s="851"/>
      <c r="CA70" s="851"/>
      <c r="CB70" s="851"/>
      <c r="CC70" s="851"/>
      <c r="CD70" s="851"/>
      <c r="CE70" s="851"/>
      <c r="CF70" s="851"/>
      <c r="CG70" s="856"/>
      <c r="CH70" s="853"/>
      <c r="CI70" s="854"/>
      <c r="CJ70" s="854"/>
      <c r="CK70" s="854"/>
      <c r="CL70" s="855"/>
      <c r="CM70" s="853"/>
      <c r="CN70" s="854"/>
      <c r="CO70" s="854"/>
      <c r="CP70" s="854"/>
      <c r="CQ70" s="855"/>
      <c r="CR70" s="853"/>
      <c r="CS70" s="854"/>
      <c r="CT70" s="854"/>
      <c r="CU70" s="854"/>
      <c r="CV70" s="855"/>
      <c r="CW70" s="853"/>
      <c r="CX70" s="854"/>
      <c r="CY70" s="854"/>
      <c r="CZ70" s="854"/>
      <c r="DA70" s="855"/>
      <c r="DB70" s="853"/>
      <c r="DC70" s="854"/>
      <c r="DD70" s="854"/>
      <c r="DE70" s="854"/>
      <c r="DF70" s="855"/>
      <c r="DG70" s="853"/>
      <c r="DH70" s="854"/>
      <c r="DI70" s="854"/>
      <c r="DJ70" s="854"/>
      <c r="DK70" s="855"/>
      <c r="DL70" s="853"/>
      <c r="DM70" s="854"/>
      <c r="DN70" s="854"/>
      <c r="DO70" s="854"/>
      <c r="DP70" s="855"/>
      <c r="DQ70" s="853"/>
      <c r="DR70" s="854"/>
      <c r="DS70" s="854"/>
      <c r="DT70" s="854"/>
      <c r="DU70" s="855"/>
      <c r="DV70" s="850"/>
      <c r="DW70" s="851"/>
      <c r="DX70" s="851"/>
      <c r="DY70" s="851"/>
      <c r="DZ70" s="852"/>
      <c r="EA70" s="224"/>
    </row>
    <row r="71" spans="1:131" ht="26.25" customHeight="1" x14ac:dyDescent="0.15">
      <c r="A71" s="232">
        <v>4</v>
      </c>
      <c r="B71" s="864" t="s">
        <v>607</v>
      </c>
      <c r="C71" s="865"/>
      <c r="D71" s="865"/>
      <c r="E71" s="865"/>
      <c r="F71" s="865"/>
      <c r="G71" s="865"/>
      <c r="H71" s="865"/>
      <c r="I71" s="865"/>
      <c r="J71" s="865"/>
      <c r="K71" s="865"/>
      <c r="L71" s="865"/>
      <c r="M71" s="865"/>
      <c r="N71" s="865"/>
      <c r="O71" s="865"/>
      <c r="P71" s="866"/>
      <c r="Q71" s="867">
        <v>357</v>
      </c>
      <c r="R71" s="821"/>
      <c r="S71" s="821"/>
      <c r="T71" s="821"/>
      <c r="U71" s="821"/>
      <c r="V71" s="821">
        <v>91</v>
      </c>
      <c r="W71" s="821"/>
      <c r="X71" s="821"/>
      <c r="Y71" s="821"/>
      <c r="Z71" s="821"/>
      <c r="AA71" s="821">
        <v>266</v>
      </c>
      <c r="AB71" s="821"/>
      <c r="AC71" s="821"/>
      <c r="AD71" s="821"/>
      <c r="AE71" s="821"/>
      <c r="AF71" s="821">
        <v>266</v>
      </c>
      <c r="AG71" s="821"/>
      <c r="AH71" s="821"/>
      <c r="AI71" s="821"/>
      <c r="AJ71" s="821"/>
      <c r="AK71" s="821">
        <v>283</v>
      </c>
      <c r="AL71" s="821"/>
      <c r="AM71" s="821"/>
      <c r="AN71" s="821"/>
      <c r="AO71" s="821"/>
      <c r="AP71" s="821" t="s">
        <v>593</v>
      </c>
      <c r="AQ71" s="821"/>
      <c r="AR71" s="821"/>
      <c r="AS71" s="821"/>
      <c r="AT71" s="821"/>
      <c r="AU71" s="821" t="s">
        <v>593</v>
      </c>
      <c r="AV71" s="821"/>
      <c r="AW71" s="821"/>
      <c r="AX71" s="821"/>
      <c r="AY71" s="821"/>
      <c r="AZ71" s="823"/>
      <c r="BA71" s="823"/>
      <c r="BB71" s="823"/>
      <c r="BC71" s="823"/>
      <c r="BD71" s="824"/>
      <c r="BE71" s="235"/>
      <c r="BF71" s="235"/>
      <c r="BG71" s="235"/>
      <c r="BH71" s="235"/>
      <c r="BI71" s="235"/>
      <c r="BJ71" s="235"/>
      <c r="BK71" s="235"/>
      <c r="BL71" s="235"/>
      <c r="BM71" s="235"/>
      <c r="BN71" s="235"/>
      <c r="BO71" s="235"/>
      <c r="BP71" s="235"/>
      <c r="BQ71" s="232">
        <v>65</v>
      </c>
      <c r="BR71" s="237"/>
      <c r="BS71" s="850"/>
      <c r="BT71" s="851"/>
      <c r="BU71" s="851"/>
      <c r="BV71" s="851"/>
      <c r="BW71" s="851"/>
      <c r="BX71" s="851"/>
      <c r="BY71" s="851"/>
      <c r="BZ71" s="851"/>
      <c r="CA71" s="851"/>
      <c r="CB71" s="851"/>
      <c r="CC71" s="851"/>
      <c r="CD71" s="851"/>
      <c r="CE71" s="851"/>
      <c r="CF71" s="851"/>
      <c r="CG71" s="856"/>
      <c r="CH71" s="853"/>
      <c r="CI71" s="854"/>
      <c r="CJ71" s="854"/>
      <c r="CK71" s="854"/>
      <c r="CL71" s="855"/>
      <c r="CM71" s="853"/>
      <c r="CN71" s="854"/>
      <c r="CO71" s="854"/>
      <c r="CP71" s="854"/>
      <c r="CQ71" s="855"/>
      <c r="CR71" s="853"/>
      <c r="CS71" s="854"/>
      <c r="CT71" s="854"/>
      <c r="CU71" s="854"/>
      <c r="CV71" s="855"/>
      <c r="CW71" s="853"/>
      <c r="CX71" s="854"/>
      <c r="CY71" s="854"/>
      <c r="CZ71" s="854"/>
      <c r="DA71" s="855"/>
      <c r="DB71" s="853"/>
      <c r="DC71" s="854"/>
      <c r="DD71" s="854"/>
      <c r="DE71" s="854"/>
      <c r="DF71" s="855"/>
      <c r="DG71" s="853"/>
      <c r="DH71" s="854"/>
      <c r="DI71" s="854"/>
      <c r="DJ71" s="854"/>
      <c r="DK71" s="855"/>
      <c r="DL71" s="853"/>
      <c r="DM71" s="854"/>
      <c r="DN71" s="854"/>
      <c r="DO71" s="854"/>
      <c r="DP71" s="855"/>
      <c r="DQ71" s="853"/>
      <c r="DR71" s="854"/>
      <c r="DS71" s="854"/>
      <c r="DT71" s="854"/>
      <c r="DU71" s="855"/>
      <c r="DV71" s="850"/>
      <c r="DW71" s="851"/>
      <c r="DX71" s="851"/>
      <c r="DY71" s="851"/>
      <c r="DZ71" s="852"/>
      <c r="EA71" s="224"/>
    </row>
    <row r="72" spans="1:131" ht="26.25" customHeight="1" x14ac:dyDescent="0.15">
      <c r="A72" s="232">
        <v>5</v>
      </c>
      <c r="B72" s="864" t="s">
        <v>608</v>
      </c>
      <c r="C72" s="865"/>
      <c r="D72" s="865"/>
      <c r="E72" s="865"/>
      <c r="F72" s="865"/>
      <c r="G72" s="865"/>
      <c r="H72" s="865"/>
      <c r="I72" s="865"/>
      <c r="J72" s="865"/>
      <c r="K72" s="865"/>
      <c r="L72" s="865"/>
      <c r="M72" s="865"/>
      <c r="N72" s="865"/>
      <c r="O72" s="865"/>
      <c r="P72" s="866"/>
      <c r="Q72" s="867">
        <v>265</v>
      </c>
      <c r="R72" s="821"/>
      <c r="S72" s="821"/>
      <c r="T72" s="821"/>
      <c r="U72" s="821"/>
      <c r="V72" s="821">
        <v>257</v>
      </c>
      <c r="W72" s="821"/>
      <c r="X72" s="821"/>
      <c r="Y72" s="821"/>
      <c r="Z72" s="821"/>
      <c r="AA72" s="821">
        <v>8</v>
      </c>
      <c r="AB72" s="821"/>
      <c r="AC72" s="821"/>
      <c r="AD72" s="821"/>
      <c r="AE72" s="821"/>
      <c r="AF72" s="821">
        <v>8</v>
      </c>
      <c r="AG72" s="821"/>
      <c r="AH72" s="821"/>
      <c r="AI72" s="821"/>
      <c r="AJ72" s="821"/>
      <c r="AK72" s="821">
        <v>43</v>
      </c>
      <c r="AL72" s="821"/>
      <c r="AM72" s="821"/>
      <c r="AN72" s="821"/>
      <c r="AO72" s="821"/>
      <c r="AP72" s="821" t="s">
        <v>593</v>
      </c>
      <c r="AQ72" s="821"/>
      <c r="AR72" s="821"/>
      <c r="AS72" s="821"/>
      <c r="AT72" s="821"/>
      <c r="AU72" s="821" t="s">
        <v>593</v>
      </c>
      <c r="AV72" s="821"/>
      <c r="AW72" s="821"/>
      <c r="AX72" s="821"/>
      <c r="AY72" s="821"/>
      <c r="AZ72" s="823"/>
      <c r="BA72" s="823"/>
      <c r="BB72" s="823"/>
      <c r="BC72" s="823"/>
      <c r="BD72" s="824"/>
      <c r="BE72" s="235"/>
      <c r="BF72" s="235"/>
      <c r="BG72" s="235"/>
      <c r="BH72" s="235"/>
      <c r="BI72" s="235"/>
      <c r="BJ72" s="235"/>
      <c r="BK72" s="235"/>
      <c r="BL72" s="235"/>
      <c r="BM72" s="235"/>
      <c r="BN72" s="235"/>
      <c r="BO72" s="235"/>
      <c r="BP72" s="235"/>
      <c r="BQ72" s="232">
        <v>66</v>
      </c>
      <c r="BR72" s="237"/>
      <c r="BS72" s="850"/>
      <c r="BT72" s="851"/>
      <c r="BU72" s="851"/>
      <c r="BV72" s="851"/>
      <c r="BW72" s="851"/>
      <c r="BX72" s="851"/>
      <c r="BY72" s="851"/>
      <c r="BZ72" s="851"/>
      <c r="CA72" s="851"/>
      <c r="CB72" s="851"/>
      <c r="CC72" s="851"/>
      <c r="CD72" s="851"/>
      <c r="CE72" s="851"/>
      <c r="CF72" s="851"/>
      <c r="CG72" s="856"/>
      <c r="CH72" s="853"/>
      <c r="CI72" s="854"/>
      <c r="CJ72" s="854"/>
      <c r="CK72" s="854"/>
      <c r="CL72" s="855"/>
      <c r="CM72" s="853"/>
      <c r="CN72" s="854"/>
      <c r="CO72" s="854"/>
      <c r="CP72" s="854"/>
      <c r="CQ72" s="855"/>
      <c r="CR72" s="853"/>
      <c r="CS72" s="854"/>
      <c r="CT72" s="854"/>
      <c r="CU72" s="854"/>
      <c r="CV72" s="855"/>
      <c r="CW72" s="853"/>
      <c r="CX72" s="854"/>
      <c r="CY72" s="854"/>
      <c r="CZ72" s="854"/>
      <c r="DA72" s="855"/>
      <c r="DB72" s="853"/>
      <c r="DC72" s="854"/>
      <c r="DD72" s="854"/>
      <c r="DE72" s="854"/>
      <c r="DF72" s="855"/>
      <c r="DG72" s="853"/>
      <c r="DH72" s="854"/>
      <c r="DI72" s="854"/>
      <c r="DJ72" s="854"/>
      <c r="DK72" s="855"/>
      <c r="DL72" s="853"/>
      <c r="DM72" s="854"/>
      <c r="DN72" s="854"/>
      <c r="DO72" s="854"/>
      <c r="DP72" s="855"/>
      <c r="DQ72" s="853"/>
      <c r="DR72" s="854"/>
      <c r="DS72" s="854"/>
      <c r="DT72" s="854"/>
      <c r="DU72" s="855"/>
      <c r="DV72" s="850"/>
      <c r="DW72" s="851"/>
      <c r="DX72" s="851"/>
      <c r="DY72" s="851"/>
      <c r="DZ72" s="852"/>
      <c r="EA72" s="224"/>
    </row>
    <row r="73" spans="1:131" ht="26.25" customHeight="1" x14ac:dyDescent="0.15">
      <c r="A73" s="232">
        <v>6</v>
      </c>
      <c r="B73" s="864" t="s">
        <v>609</v>
      </c>
      <c r="C73" s="865"/>
      <c r="D73" s="865"/>
      <c r="E73" s="865"/>
      <c r="F73" s="865"/>
      <c r="G73" s="865"/>
      <c r="H73" s="865"/>
      <c r="I73" s="865"/>
      <c r="J73" s="865"/>
      <c r="K73" s="865"/>
      <c r="L73" s="865"/>
      <c r="M73" s="865"/>
      <c r="N73" s="865"/>
      <c r="O73" s="865"/>
      <c r="P73" s="866"/>
      <c r="Q73" s="867">
        <v>866</v>
      </c>
      <c r="R73" s="821"/>
      <c r="S73" s="821"/>
      <c r="T73" s="821"/>
      <c r="U73" s="821"/>
      <c r="V73" s="821">
        <v>860</v>
      </c>
      <c r="W73" s="821"/>
      <c r="X73" s="821"/>
      <c r="Y73" s="821"/>
      <c r="Z73" s="821"/>
      <c r="AA73" s="821">
        <v>6</v>
      </c>
      <c r="AB73" s="821"/>
      <c r="AC73" s="821"/>
      <c r="AD73" s="821"/>
      <c r="AE73" s="821"/>
      <c r="AF73" s="821">
        <v>6</v>
      </c>
      <c r="AG73" s="821"/>
      <c r="AH73" s="821"/>
      <c r="AI73" s="821"/>
      <c r="AJ73" s="821"/>
      <c r="AK73" s="821">
        <v>121</v>
      </c>
      <c r="AL73" s="821"/>
      <c r="AM73" s="821"/>
      <c r="AN73" s="821"/>
      <c r="AO73" s="821"/>
      <c r="AP73" s="821" t="s">
        <v>593</v>
      </c>
      <c r="AQ73" s="821"/>
      <c r="AR73" s="821"/>
      <c r="AS73" s="821"/>
      <c r="AT73" s="821"/>
      <c r="AU73" s="821" t="s">
        <v>593</v>
      </c>
      <c r="AV73" s="821"/>
      <c r="AW73" s="821"/>
      <c r="AX73" s="821"/>
      <c r="AY73" s="821"/>
      <c r="AZ73" s="823"/>
      <c r="BA73" s="823"/>
      <c r="BB73" s="823"/>
      <c r="BC73" s="823"/>
      <c r="BD73" s="824"/>
      <c r="BE73" s="235"/>
      <c r="BF73" s="235"/>
      <c r="BG73" s="235"/>
      <c r="BH73" s="235"/>
      <c r="BI73" s="235"/>
      <c r="BJ73" s="235"/>
      <c r="BK73" s="235"/>
      <c r="BL73" s="235"/>
      <c r="BM73" s="235"/>
      <c r="BN73" s="235"/>
      <c r="BO73" s="235"/>
      <c r="BP73" s="235"/>
      <c r="BQ73" s="232">
        <v>67</v>
      </c>
      <c r="BR73" s="237"/>
      <c r="BS73" s="850"/>
      <c r="BT73" s="851"/>
      <c r="BU73" s="851"/>
      <c r="BV73" s="851"/>
      <c r="BW73" s="851"/>
      <c r="BX73" s="851"/>
      <c r="BY73" s="851"/>
      <c r="BZ73" s="851"/>
      <c r="CA73" s="851"/>
      <c r="CB73" s="851"/>
      <c r="CC73" s="851"/>
      <c r="CD73" s="851"/>
      <c r="CE73" s="851"/>
      <c r="CF73" s="851"/>
      <c r="CG73" s="856"/>
      <c r="CH73" s="853"/>
      <c r="CI73" s="854"/>
      <c r="CJ73" s="854"/>
      <c r="CK73" s="854"/>
      <c r="CL73" s="855"/>
      <c r="CM73" s="853"/>
      <c r="CN73" s="854"/>
      <c r="CO73" s="854"/>
      <c r="CP73" s="854"/>
      <c r="CQ73" s="855"/>
      <c r="CR73" s="853"/>
      <c r="CS73" s="854"/>
      <c r="CT73" s="854"/>
      <c r="CU73" s="854"/>
      <c r="CV73" s="855"/>
      <c r="CW73" s="853"/>
      <c r="CX73" s="854"/>
      <c r="CY73" s="854"/>
      <c r="CZ73" s="854"/>
      <c r="DA73" s="855"/>
      <c r="DB73" s="853"/>
      <c r="DC73" s="854"/>
      <c r="DD73" s="854"/>
      <c r="DE73" s="854"/>
      <c r="DF73" s="855"/>
      <c r="DG73" s="853"/>
      <c r="DH73" s="854"/>
      <c r="DI73" s="854"/>
      <c r="DJ73" s="854"/>
      <c r="DK73" s="855"/>
      <c r="DL73" s="853"/>
      <c r="DM73" s="854"/>
      <c r="DN73" s="854"/>
      <c r="DO73" s="854"/>
      <c r="DP73" s="855"/>
      <c r="DQ73" s="853"/>
      <c r="DR73" s="854"/>
      <c r="DS73" s="854"/>
      <c r="DT73" s="854"/>
      <c r="DU73" s="855"/>
      <c r="DV73" s="850"/>
      <c r="DW73" s="851"/>
      <c r="DX73" s="851"/>
      <c r="DY73" s="851"/>
      <c r="DZ73" s="852"/>
      <c r="EA73" s="224"/>
    </row>
    <row r="74" spans="1:131" ht="26.25" customHeight="1" x14ac:dyDescent="0.15">
      <c r="A74" s="232">
        <v>7</v>
      </c>
      <c r="B74" s="864" t="s">
        <v>610</v>
      </c>
      <c r="C74" s="865"/>
      <c r="D74" s="865"/>
      <c r="E74" s="865"/>
      <c r="F74" s="865"/>
      <c r="G74" s="865"/>
      <c r="H74" s="865"/>
      <c r="I74" s="865"/>
      <c r="J74" s="865"/>
      <c r="K74" s="865"/>
      <c r="L74" s="865"/>
      <c r="M74" s="865"/>
      <c r="N74" s="865"/>
      <c r="O74" s="865"/>
      <c r="P74" s="866"/>
      <c r="Q74" s="867">
        <v>189</v>
      </c>
      <c r="R74" s="821"/>
      <c r="S74" s="821"/>
      <c r="T74" s="821"/>
      <c r="U74" s="821"/>
      <c r="V74" s="821">
        <v>186</v>
      </c>
      <c r="W74" s="821"/>
      <c r="X74" s="821"/>
      <c r="Y74" s="821"/>
      <c r="Z74" s="821"/>
      <c r="AA74" s="821">
        <v>3</v>
      </c>
      <c r="AB74" s="821"/>
      <c r="AC74" s="821"/>
      <c r="AD74" s="821"/>
      <c r="AE74" s="821"/>
      <c r="AF74" s="821">
        <v>3</v>
      </c>
      <c r="AG74" s="821"/>
      <c r="AH74" s="821"/>
      <c r="AI74" s="821"/>
      <c r="AJ74" s="821"/>
      <c r="AK74" s="821" t="s">
        <v>603</v>
      </c>
      <c r="AL74" s="821"/>
      <c r="AM74" s="821"/>
      <c r="AN74" s="821"/>
      <c r="AO74" s="821"/>
      <c r="AP74" s="870" t="s">
        <v>593</v>
      </c>
      <c r="AQ74" s="869"/>
      <c r="AR74" s="869"/>
      <c r="AS74" s="869"/>
      <c r="AT74" s="825"/>
      <c r="AU74" s="870" t="s">
        <v>593</v>
      </c>
      <c r="AV74" s="869"/>
      <c r="AW74" s="869"/>
      <c r="AX74" s="869"/>
      <c r="AY74" s="825"/>
      <c r="AZ74" s="823"/>
      <c r="BA74" s="823"/>
      <c r="BB74" s="823"/>
      <c r="BC74" s="823"/>
      <c r="BD74" s="824"/>
      <c r="BE74" s="235"/>
      <c r="BF74" s="235"/>
      <c r="BG74" s="235"/>
      <c r="BH74" s="235"/>
      <c r="BI74" s="235"/>
      <c r="BJ74" s="235"/>
      <c r="BK74" s="235"/>
      <c r="BL74" s="235"/>
      <c r="BM74" s="235"/>
      <c r="BN74" s="235"/>
      <c r="BO74" s="235"/>
      <c r="BP74" s="235"/>
      <c r="BQ74" s="232">
        <v>68</v>
      </c>
      <c r="BR74" s="237"/>
      <c r="BS74" s="850"/>
      <c r="BT74" s="851"/>
      <c r="BU74" s="851"/>
      <c r="BV74" s="851"/>
      <c r="BW74" s="851"/>
      <c r="BX74" s="851"/>
      <c r="BY74" s="851"/>
      <c r="BZ74" s="851"/>
      <c r="CA74" s="851"/>
      <c r="CB74" s="851"/>
      <c r="CC74" s="851"/>
      <c r="CD74" s="851"/>
      <c r="CE74" s="851"/>
      <c r="CF74" s="851"/>
      <c r="CG74" s="856"/>
      <c r="CH74" s="853"/>
      <c r="CI74" s="854"/>
      <c r="CJ74" s="854"/>
      <c r="CK74" s="854"/>
      <c r="CL74" s="855"/>
      <c r="CM74" s="853"/>
      <c r="CN74" s="854"/>
      <c r="CO74" s="854"/>
      <c r="CP74" s="854"/>
      <c r="CQ74" s="855"/>
      <c r="CR74" s="853"/>
      <c r="CS74" s="854"/>
      <c r="CT74" s="854"/>
      <c r="CU74" s="854"/>
      <c r="CV74" s="855"/>
      <c r="CW74" s="853"/>
      <c r="CX74" s="854"/>
      <c r="CY74" s="854"/>
      <c r="CZ74" s="854"/>
      <c r="DA74" s="855"/>
      <c r="DB74" s="853"/>
      <c r="DC74" s="854"/>
      <c r="DD74" s="854"/>
      <c r="DE74" s="854"/>
      <c r="DF74" s="855"/>
      <c r="DG74" s="853"/>
      <c r="DH74" s="854"/>
      <c r="DI74" s="854"/>
      <c r="DJ74" s="854"/>
      <c r="DK74" s="855"/>
      <c r="DL74" s="853"/>
      <c r="DM74" s="854"/>
      <c r="DN74" s="854"/>
      <c r="DO74" s="854"/>
      <c r="DP74" s="855"/>
      <c r="DQ74" s="853"/>
      <c r="DR74" s="854"/>
      <c r="DS74" s="854"/>
      <c r="DT74" s="854"/>
      <c r="DU74" s="855"/>
      <c r="DV74" s="850"/>
      <c r="DW74" s="851"/>
      <c r="DX74" s="851"/>
      <c r="DY74" s="851"/>
      <c r="DZ74" s="852"/>
      <c r="EA74" s="224"/>
    </row>
    <row r="75" spans="1:131" ht="26.25" customHeight="1" x14ac:dyDescent="0.15">
      <c r="A75" s="232">
        <v>8</v>
      </c>
      <c r="B75" s="864" t="s">
        <v>611</v>
      </c>
      <c r="C75" s="865"/>
      <c r="D75" s="865"/>
      <c r="E75" s="865"/>
      <c r="F75" s="865"/>
      <c r="G75" s="865"/>
      <c r="H75" s="865"/>
      <c r="I75" s="865"/>
      <c r="J75" s="865"/>
      <c r="K75" s="865"/>
      <c r="L75" s="865"/>
      <c r="M75" s="865"/>
      <c r="N75" s="865"/>
      <c r="O75" s="865"/>
      <c r="P75" s="866"/>
      <c r="Q75" s="868">
        <v>25</v>
      </c>
      <c r="R75" s="869"/>
      <c r="S75" s="869"/>
      <c r="T75" s="869"/>
      <c r="U75" s="825"/>
      <c r="V75" s="870">
        <v>24</v>
      </c>
      <c r="W75" s="869"/>
      <c r="X75" s="869"/>
      <c r="Y75" s="869"/>
      <c r="Z75" s="825"/>
      <c r="AA75" s="821">
        <v>1</v>
      </c>
      <c r="AB75" s="821"/>
      <c r="AC75" s="821"/>
      <c r="AD75" s="821"/>
      <c r="AE75" s="821"/>
      <c r="AF75" s="821">
        <v>1</v>
      </c>
      <c r="AG75" s="821"/>
      <c r="AH75" s="821"/>
      <c r="AI75" s="821"/>
      <c r="AJ75" s="821"/>
      <c r="AK75" s="870">
        <v>10</v>
      </c>
      <c r="AL75" s="869"/>
      <c r="AM75" s="869"/>
      <c r="AN75" s="869"/>
      <c r="AO75" s="825"/>
      <c r="AP75" s="870" t="s">
        <v>593</v>
      </c>
      <c r="AQ75" s="869"/>
      <c r="AR75" s="869"/>
      <c r="AS75" s="869"/>
      <c r="AT75" s="825"/>
      <c r="AU75" s="870" t="s">
        <v>593</v>
      </c>
      <c r="AV75" s="869"/>
      <c r="AW75" s="869"/>
      <c r="AX75" s="869"/>
      <c r="AY75" s="825"/>
      <c r="AZ75" s="823"/>
      <c r="BA75" s="823"/>
      <c r="BB75" s="823"/>
      <c r="BC75" s="823"/>
      <c r="BD75" s="824"/>
      <c r="BE75" s="235"/>
      <c r="BF75" s="235"/>
      <c r="BG75" s="235"/>
      <c r="BH75" s="235"/>
      <c r="BI75" s="235"/>
      <c r="BJ75" s="235"/>
      <c r="BK75" s="235"/>
      <c r="BL75" s="235"/>
      <c r="BM75" s="235"/>
      <c r="BN75" s="235"/>
      <c r="BO75" s="235"/>
      <c r="BP75" s="235"/>
      <c r="BQ75" s="232">
        <v>69</v>
      </c>
      <c r="BR75" s="237"/>
      <c r="BS75" s="850"/>
      <c r="BT75" s="851"/>
      <c r="BU75" s="851"/>
      <c r="BV75" s="851"/>
      <c r="BW75" s="851"/>
      <c r="BX75" s="851"/>
      <c r="BY75" s="851"/>
      <c r="BZ75" s="851"/>
      <c r="CA75" s="851"/>
      <c r="CB75" s="851"/>
      <c r="CC75" s="851"/>
      <c r="CD75" s="851"/>
      <c r="CE75" s="851"/>
      <c r="CF75" s="851"/>
      <c r="CG75" s="856"/>
      <c r="CH75" s="853"/>
      <c r="CI75" s="854"/>
      <c r="CJ75" s="854"/>
      <c r="CK75" s="854"/>
      <c r="CL75" s="855"/>
      <c r="CM75" s="853"/>
      <c r="CN75" s="854"/>
      <c r="CO75" s="854"/>
      <c r="CP75" s="854"/>
      <c r="CQ75" s="855"/>
      <c r="CR75" s="853"/>
      <c r="CS75" s="854"/>
      <c r="CT75" s="854"/>
      <c r="CU75" s="854"/>
      <c r="CV75" s="855"/>
      <c r="CW75" s="853"/>
      <c r="CX75" s="854"/>
      <c r="CY75" s="854"/>
      <c r="CZ75" s="854"/>
      <c r="DA75" s="855"/>
      <c r="DB75" s="853"/>
      <c r="DC75" s="854"/>
      <c r="DD75" s="854"/>
      <c r="DE75" s="854"/>
      <c r="DF75" s="855"/>
      <c r="DG75" s="853"/>
      <c r="DH75" s="854"/>
      <c r="DI75" s="854"/>
      <c r="DJ75" s="854"/>
      <c r="DK75" s="855"/>
      <c r="DL75" s="853"/>
      <c r="DM75" s="854"/>
      <c r="DN75" s="854"/>
      <c r="DO75" s="854"/>
      <c r="DP75" s="855"/>
      <c r="DQ75" s="853"/>
      <c r="DR75" s="854"/>
      <c r="DS75" s="854"/>
      <c r="DT75" s="854"/>
      <c r="DU75" s="855"/>
      <c r="DV75" s="850"/>
      <c r="DW75" s="851"/>
      <c r="DX75" s="851"/>
      <c r="DY75" s="851"/>
      <c r="DZ75" s="852"/>
      <c r="EA75" s="224"/>
    </row>
    <row r="76" spans="1:131" ht="26.25" customHeight="1" x14ac:dyDescent="0.15">
      <c r="A76" s="232">
        <v>9</v>
      </c>
      <c r="B76" s="864" t="s">
        <v>612</v>
      </c>
      <c r="C76" s="865"/>
      <c r="D76" s="865"/>
      <c r="E76" s="865"/>
      <c r="F76" s="865"/>
      <c r="G76" s="865"/>
      <c r="H76" s="865"/>
      <c r="I76" s="865"/>
      <c r="J76" s="865"/>
      <c r="K76" s="865"/>
      <c r="L76" s="865"/>
      <c r="M76" s="865"/>
      <c r="N76" s="865"/>
      <c r="O76" s="865"/>
      <c r="P76" s="866"/>
      <c r="Q76" s="868">
        <v>17</v>
      </c>
      <c r="R76" s="869"/>
      <c r="S76" s="869"/>
      <c r="T76" s="869"/>
      <c r="U76" s="825"/>
      <c r="V76" s="870">
        <v>9</v>
      </c>
      <c r="W76" s="869"/>
      <c r="X76" s="869"/>
      <c r="Y76" s="869"/>
      <c r="Z76" s="825"/>
      <c r="AA76" s="821">
        <v>8</v>
      </c>
      <c r="AB76" s="821"/>
      <c r="AC76" s="821"/>
      <c r="AD76" s="821"/>
      <c r="AE76" s="821"/>
      <c r="AF76" s="821">
        <v>8</v>
      </c>
      <c r="AG76" s="821"/>
      <c r="AH76" s="821"/>
      <c r="AI76" s="821"/>
      <c r="AJ76" s="821"/>
      <c r="AK76" s="870" t="s">
        <v>603</v>
      </c>
      <c r="AL76" s="869"/>
      <c r="AM76" s="869"/>
      <c r="AN76" s="869"/>
      <c r="AO76" s="825"/>
      <c r="AP76" s="870" t="s">
        <v>593</v>
      </c>
      <c r="AQ76" s="869"/>
      <c r="AR76" s="869"/>
      <c r="AS76" s="869"/>
      <c r="AT76" s="825"/>
      <c r="AU76" s="870" t="s">
        <v>593</v>
      </c>
      <c r="AV76" s="869"/>
      <c r="AW76" s="869"/>
      <c r="AX76" s="869"/>
      <c r="AY76" s="825"/>
      <c r="AZ76" s="823"/>
      <c r="BA76" s="823"/>
      <c r="BB76" s="823"/>
      <c r="BC76" s="823"/>
      <c r="BD76" s="824"/>
      <c r="BE76" s="235"/>
      <c r="BF76" s="235"/>
      <c r="BG76" s="235"/>
      <c r="BH76" s="235"/>
      <c r="BI76" s="235"/>
      <c r="BJ76" s="235"/>
      <c r="BK76" s="235"/>
      <c r="BL76" s="235"/>
      <c r="BM76" s="235"/>
      <c r="BN76" s="235"/>
      <c r="BO76" s="235"/>
      <c r="BP76" s="235"/>
      <c r="BQ76" s="232">
        <v>70</v>
      </c>
      <c r="BR76" s="237"/>
      <c r="BS76" s="850"/>
      <c r="BT76" s="851"/>
      <c r="BU76" s="851"/>
      <c r="BV76" s="851"/>
      <c r="BW76" s="851"/>
      <c r="BX76" s="851"/>
      <c r="BY76" s="851"/>
      <c r="BZ76" s="851"/>
      <c r="CA76" s="851"/>
      <c r="CB76" s="851"/>
      <c r="CC76" s="851"/>
      <c r="CD76" s="851"/>
      <c r="CE76" s="851"/>
      <c r="CF76" s="851"/>
      <c r="CG76" s="856"/>
      <c r="CH76" s="853"/>
      <c r="CI76" s="854"/>
      <c r="CJ76" s="854"/>
      <c r="CK76" s="854"/>
      <c r="CL76" s="855"/>
      <c r="CM76" s="853"/>
      <c r="CN76" s="854"/>
      <c r="CO76" s="854"/>
      <c r="CP76" s="854"/>
      <c r="CQ76" s="855"/>
      <c r="CR76" s="853"/>
      <c r="CS76" s="854"/>
      <c r="CT76" s="854"/>
      <c r="CU76" s="854"/>
      <c r="CV76" s="855"/>
      <c r="CW76" s="853"/>
      <c r="CX76" s="854"/>
      <c r="CY76" s="854"/>
      <c r="CZ76" s="854"/>
      <c r="DA76" s="855"/>
      <c r="DB76" s="853"/>
      <c r="DC76" s="854"/>
      <c r="DD76" s="854"/>
      <c r="DE76" s="854"/>
      <c r="DF76" s="855"/>
      <c r="DG76" s="853"/>
      <c r="DH76" s="854"/>
      <c r="DI76" s="854"/>
      <c r="DJ76" s="854"/>
      <c r="DK76" s="855"/>
      <c r="DL76" s="853"/>
      <c r="DM76" s="854"/>
      <c r="DN76" s="854"/>
      <c r="DO76" s="854"/>
      <c r="DP76" s="855"/>
      <c r="DQ76" s="853"/>
      <c r="DR76" s="854"/>
      <c r="DS76" s="854"/>
      <c r="DT76" s="854"/>
      <c r="DU76" s="855"/>
      <c r="DV76" s="850"/>
      <c r="DW76" s="851"/>
      <c r="DX76" s="851"/>
      <c r="DY76" s="851"/>
      <c r="DZ76" s="852"/>
      <c r="EA76" s="224"/>
    </row>
    <row r="77" spans="1:131" ht="26.25" customHeight="1" x14ac:dyDescent="0.15">
      <c r="A77" s="232">
        <v>10</v>
      </c>
      <c r="B77" s="864" t="s">
        <v>615</v>
      </c>
      <c r="C77" s="865"/>
      <c r="D77" s="865"/>
      <c r="E77" s="865"/>
      <c r="F77" s="865"/>
      <c r="G77" s="865"/>
      <c r="H77" s="865"/>
      <c r="I77" s="865"/>
      <c r="J77" s="865"/>
      <c r="K77" s="865"/>
      <c r="L77" s="865"/>
      <c r="M77" s="865"/>
      <c r="N77" s="865"/>
      <c r="O77" s="865"/>
      <c r="P77" s="866"/>
      <c r="Q77" s="868">
        <v>26</v>
      </c>
      <c r="R77" s="869"/>
      <c r="S77" s="869"/>
      <c r="T77" s="869"/>
      <c r="U77" s="825"/>
      <c r="V77" s="870">
        <v>25</v>
      </c>
      <c r="W77" s="869"/>
      <c r="X77" s="869"/>
      <c r="Y77" s="869"/>
      <c r="Z77" s="825"/>
      <c r="AA77" s="821">
        <v>0</v>
      </c>
      <c r="AB77" s="821"/>
      <c r="AC77" s="821"/>
      <c r="AD77" s="821"/>
      <c r="AE77" s="821"/>
      <c r="AF77" s="821">
        <v>0</v>
      </c>
      <c r="AG77" s="821"/>
      <c r="AH77" s="821"/>
      <c r="AI77" s="821"/>
      <c r="AJ77" s="821"/>
      <c r="AK77" s="870">
        <v>2</v>
      </c>
      <c r="AL77" s="869"/>
      <c r="AM77" s="869"/>
      <c r="AN77" s="869"/>
      <c r="AO77" s="825"/>
      <c r="AP77" s="821" t="s">
        <v>593</v>
      </c>
      <c r="AQ77" s="821"/>
      <c r="AR77" s="821"/>
      <c r="AS77" s="821"/>
      <c r="AT77" s="821"/>
      <c r="AU77" s="821" t="s">
        <v>593</v>
      </c>
      <c r="AV77" s="821"/>
      <c r="AW77" s="821"/>
      <c r="AX77" s="821"/>
      <c r="AY77" s="821"/>
      <c r="AZ77" s="823"/>
      <c r="BA77" s="823"/>
      <c r="BB77" s="823"/>
      <c r="BC77" s="823"/>
      <c r="BD77" s="824"/>
      <c r="BE77" s="235"/>
      <c r="BF77" s="235"/>
      <c r="BG77" s="235"/>
      <c r="BH77" s="235"/>
      <c r="BI77" s="235"/>
      <c r="BJ77" s="235"/>
      <c r="BK77" s="235"/>
      <c r="BL77" s="235"/>
      <c r="BM77" s="235"/>
      <c r="BN77" s="235"/>
      <c r="BO77" s="235"/>
      <c r="BP77" s="235"/>
      <c r="BQ77" s="232">
        <v>71</v>
      </c>
      <c r="BR77" s="237"/>
      <c r="BS77" s="850"/>
      <c r="BT77" s="851"/>
      <c r="BU77" s="851"/>
      <c r="BV77" s="851"/>
      <c r="BW77" s="851"/>
      <c r="BX77" s="851"/>
      <c r="BY77" s="851"/>
      <c r="BZ77" s="851"/>
      <c r="CA77" s="851"/>
      <c r="CB77" s="851"/>
      <c r="CC77" s="851"/>
      <c r="CD77" s="851"/>
      <c r="CE77" s="851"/>
      <c r="CF77" s="851"/>
      <c r="CG77" s="856"/>
      <c r="CH77" s="853"/>
      <c r="CI77" s="854"/>
      <c r="CJ77" s="854"/>
      <c r="CK77" s="854"/>
      <c r="CL77" s="855"/>
      <c r="CM77" s="853"/>
      <c r="CN77" s="854"/>
      <c r="CO77" s="854"/>
      <c r="CP77" s="854"/>
      <c r="CQ77" s="855"/>
      <c r="CR77" s="853"/>
      <c r="CS77" s="854"/>
      <c r="CT77" s="854"/>
      <c r="CU77" s="854"/>
      <c r="CV77" s="855"/>
      <c r="CW77" s="853"/>
      <c r="CX77" s="854"/>
      <c r="CY77" s="854"/>
      <c r="CZ77" s="854"/>
      <c r="DA77" s="855"/>
      <c r="DB77" s="853"/>
      <c r="DC77" s="854"/>
      <c r="DD77" s="854"/>
      <c r="DE77" s="854"/>
      <c r="DF77" s="855"/>
      <c r="DG77" s="853"/>
      <c r="DH77" s="854"/>
      <c r="DI77" s="854"/>
      <c r="DJ77" s="854"/>
      <c r="DK77" s="855"/>
      <c r="DL77" s="853"/>
      <c r="DM77" s="854"/>
      <c r="DN77" s="854"/>
      <c r="DO77" s="854"/>
      <c r="DP77" s="855"/>
      <c r="DQ77" s="853"/>
      <c r="DR77" s="854"/>
      <c r="DS77" s="854"/>
      <c r="DT77" s="854"/>
      <c r="DU77" s="855"/>
      <c r="DV77" s="850"/>
      <c r="DW77" s="851"/>
      <c r="DX77" s="851"/>
      <c r="DY77" s="851"/>
      <c r="DZ77" s="852"/>
      <c r="EA77" s="224"/>
    </row>
    <row r="78" spans="1:131" ht="26.25" customHeight="1" x14ac:dyDescent="0.15">
      <c r="A78" s="232">
        <v>11</v>
      </c>
      <c r="B78" s="864" t="s">
        <v>613</v>
      </c>
      <c r="C78" s="865"/>
      <c r="D78" s="865"/>
      <c r="E78" s="865"/>
      <c r="F78" s="865"/>
      <c r="G78" s="865"/>
      <c r="H78" s="865"/>
      <c r="I78" s="865"/>
      <c r="J78" s="865"/>
      <c r="K78" s="865"/>
      <c r="L78" s="865"/>
      <c r="M78" s="865"/>
      <c r="N78" s="865"/>
      <c r="O78" s="865"/>
      <c r="P78" s="866"/>
      <c r="Q78" s="867">
        <v>38</v>
      </c>
      <c r="R78" s="821"/>
      <c r="S78" s="821"/>
      <c r="T78" s="821"/>
      <c r="U78" s="821"/>
      <c r="V78" s="821">
        <v>38</v>
      </c>
      <c r="W78" s="821"/>
      <c r="X78" s="821"/>
      <c r="Y78" s="821"/>
      <c r="Z78" s="821"/>
      <c r="AA78" s="821">
        <v>0</v>
      </c>
      <c r="AB78" s="821"/>
      <c r="AC78" s="821"/>
      <c r="AD78" s="821"/>
      <c r="AE78" s="821"/>
      <c r="AF78" s="821">
        <v>0</v>
      </c>
      <c r="AG78" s="821"/>
      <c r="AH78" s="821"/>
      <c r="AI78" s="821"/>
      <c r="AJ78" s="821"/>
      <c r="AK78" s="821">
        <v>0</v>
      </c>
      <c r="AL78" s="821"/>
      <c r="AM78" s="821"/>
      <c r="AN78" s="821"/>
      <c r="AO78" s="821"/>
      <c r="AP78" s="821" t="s">
        <v>593</v>
      </c>
      <c r="AQ78" s="821"/>
      <c r="AR78" s="821"/>
      <c r="AS78" s="821"/>
      <c r="AT78" s="821"/>
      <c r="AU78" s="821" t="s">
        <v>593</v>
      </c>
      <c r="AV78" s="821"/>
      <c r="AW78" s="821"/>
      <c r="AX78" s="821"/>
      <c r="AY78" s="821"/>
      <c r="AZ78" s="823"/>
      <c r="BA78" s="823"/>
      <c r="BB78" s="823"/>
      <c r="BC78" s="823"/>
      <c r="BD78" s="824"/>
      <c r="BE78" s="235"/>
      <c r="BF78" s="235"/>
      <c r="BG78" s="235"/>
      <c r="BH78" s="235"/>
      <c r="BI78" s="235"/>
      <c r="BJ78" s="224"/>
      <c r="BK78" s="224"/>
      <c r="BL78" s="224"/>
      <c r="BM78" s="224"/>
      <c r="BN78" s="224"/>
      <c r="BO78" s="235"/>
      <c r="BP78" s="235"/>
      <c r="BQ78" s="232">
        <v>72</v>
      </c>
      <c r="BR78" s="237"/>
      <c r="BS78" s="850"/>
      <c r="BT78" s="851"/>
      <c r="BU78" s="851"/>
      <c r="BV78" s="851"/>
      <c r="BW78" s="851"/>
      <c r="BX78" s="851"/>
      <c r="BY78" s="851"/>
      <c r="BZ78" s="851"/>
      <c r="CA78" s="851"/>
      <c r="CB78" s="851"/>
      <c r="CC78" s="851"/>
      <c r="CD78" s="851"/>
      <c r="CE78" s="851"/>
      <c r="CF78" s="851"/>
      <c r="CG78" s="856"/>
      <c r="CH78" s="853"/>
      <c r="CI78" s="854"/>
      <c r="CJ78" s="854"/>
      <c r="CK78" s="854"/>
      <c r="CL78" s="855"/>
      <c r="CM78" s="853"/>
      <c r="CN78" s="854"/>
      <c r="CO78" s="854"/>
      <c r="CP78" s="854"/>
      <c r="CQ78" s="855"/>
      <c r="CR78" s="853"/>
      <c r="CS78" s="854"/>
      <c r="CT78" s="854"/>
      <c r="CU78" s="854"/>
      <c r="CV78" s="855"/>
      <c r="CW78" s="853"/>
      <c r="CX78" s="854"/>
      <c r="CY78" s="854"/>
      <c r="CZ78" s="854"/>
      <c r="DA78" s="855"/>
      <c r="DB78" s="853"/>
      <c r="DC78" s="854"/>
      <c r="DD78" s="854"/>
      <c r="DE78" s="854"/>
      <c r="DF78" s="855"/>
      <c r="DG78" s="853"/>
      <c r="DH78" s="854"/>
      <c r="DI78" s="854"/>
      <c r="DJ78" s="854"/>
      <c r="DK78" s="855"/>
      <c r="DL78" s="853"/>
      <c r="DM78" s="854"/>
      <c r="DN78" s="854"/>
      <c r="DO78" s="854"/>
      <c r="DP78" s="855"/>
      <c r="DQ78" s="853"/>
      <c r="DR78" s="854"/>
      <c r="DS78" s="854"/>
      <c r="DT78" s="854"/>
      <c r="DU78" s="855"/>
      <c r="DV78" s="850"/>
      <c r="DW78" s="851"/>
      <c r="DX78" s="851"/>
      <c r="DY78" s="851"/>
      <c r="DZ78" s="852"/>
      <c r="EA78" s="224"/>
    </row>
    <row r="79" spans="1:131" ht="26.25" customHeight="1" x14ac:dyDescent="0.15">
      <c r="A79" s="232">
        <v>12</v>
      </c>
      <c r="B79" s="864" t="s">
        <v>614</v>
      </c>
      <c r="C79" s="865"/>
      <c r="D79" s="865"/>
      <c r="E79" s="865"/>
      <c r="F79" s="865"/>
      <c r="G79" s="865"/>
      <c r="H79" s="865"/>
      <c r="I79" s="865"/>
      <c r="J79" s="865"/>
      <c r="K79" s="865"/>
      <c r="L79" s="865"/>
      <c r="M79" s="865"/>
      <c r="N79" s="865"/>
      <c r="O79" s="865"/>
      <c r="P79" s="866"/>
      <c r="Q79" s="868">
        <v>73</v>
      </c>
      <c r="R79" s="869"/>
      <c r="S79" s="869"/>
      <c r="T79" s="869"/>
      <c r="U79" s="825"/>
      <c r="V79" s="870">
        <v>69</v>
      </c>
      <c r="W79" s="869"/>
      <c r="X79" s="869"/>
      <c r="Y79" s="869"/>
      <c r="Z79" s="825"/>
      <c r="AA79" s="821">
        <v>4</v>
      </c>
      <c r="AB79" s="821"/>
      <c r="AC79" s="821"/>
      <c r="AD79" s="821"/>
      <c r="AE79" s="821"/>
      <c r="AF79" s="821">
        <v>4</v>
      </c>
      <c r="AG79" s="821"/>
      <c r="AH79" s="821"/>
      <c r="AI79" s="821"/>
      <c r="AJ79" s="821"/>
      <c r="AK79" s="870">
        <v>6</v>
      </c>
      <c r="AL79" s="869"/>
      <c r="AM79" s="869"/>
      <c r="AN79" s="869"/>
      <c r="AO79" s="825"/>
      <c r="AP79" s="821" t="s">
        <v>593</v>
      </c>
      <c r="AQ79" s="821"/>
      <c r="AR79" s="821"/>
      <c r="AS79" s="821"/>
      <c r="AT79" s="821"/>
      <c r="AU79" s="821" t="s">
        <v>593</v>
      </c>
      <c r="AV79" s="821"/>
      <c r="AW79" s="821"/>
      <c r="AX79" s="821"/>
      <c r="AY79" s="821"/>
      <c r="AZ79" s="823"/>
      <c r="BA79" s="823"/>
      <c r="BB79" s="823"/>
      <c r="BC79" s="823"/>
      <c r="BD79" s="824"/>
      <c r="BE79" s="235"/>
      <c r="BF79" s="235"/>
      <c r="BG79" s="235"/>
      <c r="BH79" s="235"/>
      <c r="BI79" s="235"/>
      <c r="BJ79" s="224"/>
      <c r="BK79" s="224"/>
      <c r="BL79" s="224"/>
      <c r="BM79" s="224"/>
      <c r="BN79" s="224"/>
      <c r="BO79" s="235"/>
      <c r="BP79" s="235"/>
      <c r="BQ79" s="232">
        <v>73</v>
      </c>
      <c r="BR79" s="237"/>
      <c r="BS79" s="850"/>
      <c r="BT79" s="851"/>
      <c r="BU79" s="851"/>
      <c r="BV79" s="851"/>
      <c r="BW79" s="851"/>
      <c r="BX79" s="851"/>
      <c r="BY79" s="851"/>
      <c r="BZ79" s="851"/>
      <c r="CA79" s="851"/>
      <c r="CB79" s="851"/>
      <c r="CC79" s="851"/>
      <c r="CD79" s="851"/>
      <c r="CE79" s="851"/>
      <c r="CF79" s="851"/>
      <c r="CG79" s="856"/>
      <c r="CH79" s="853"/>
      <c r="CI79" s="854"/>
      <c r="CJ79" s="854"/>
      <c r="CK79" s="854"/>
      <c r="CL79" s="855"/>
      <c r="CM79" s="853"/>
      <c r="CN79" s="854"/>
      <c r="CO79" s="854"/>
      <c r="CP79" s="854"/>
      <c r="CQ79" s="855"/>
      <c r="CR79" s="853"/>
      <c r="CS79" s="854"/>
      <c r="CT79" s="854"/>
      <c r="CU79" s="854"/>
      <c r="CV79" s="855"/>
      <c r="CW79" s="853"/>
      <c r="CX79" s="854"/>
      <c r="CY79" s="854"/>
      <c r="CZ79" s="854"/>
      <c r="DA79" s="855"/>
      <c r="DB79" s="853"/>
      <c r="DC79" s="854"/>
      <c r="DD79" s="854"/>
      <c r="DE79" s="854"/>
      <c r="DF79" s="855"/>
      <c r="DG79" s="853"/>
      <c r="DH79" s="854"/>
      <c r="DI79" s="854"/>
      <c r="DJ79" s="854"/>
      <c r="DK79" s="855"/>
      <c r="DL79" s="853"/>
      <c r="DM79" s="854"/>
      <c r="DN79" s="854"/>
      <c r="DO79" s="854"/>
      <c r="DP79" s="855"/>
      <c r="DQ79" s="853"/>
      <c r="DR79" s="854"/>
      <c r="DS79" s="854"/>
      <c r="DT79" s="854"/>
      <c r="DU79" s="855"/>
      <c r="DV79" s="850"/>
      <c r="DW79" s="851"/>
      <c r="DX79" s="851"/>
      <c r="DY79" s="851"/>
      <c r="DZ79" s="852"/>
      <c r="EA79" s="224"/>
    </row>
    <row r="80" spans="1:131" ht="26.25" customHeight="1" x14ac:dyDescent="0.15">
      <c r="A80" s="232">
        <v>13</v>
      </c>
      <c r="B80" s="864" t="s">
        <v>602</v>
      </c>
      <c r="C80" s="865"/>
      <c r="D80" s="865"/>
      <c r="E80" s="865"/>
      <c r="F80" s="865"/>
      <c r="G80" s="865"/>
      <c r="H80" s="865"/>
      <c r="I80" s="865"/>
      <c r="J80" s="865"/>
      <c r="K80" s="865"/>
      <c r="L80" s="865"/>
      <c r="M80" s="865"/>
      <c r="N80" s="865"/>
      <c r="O80" s="865"/>
      <c r="P80" s="866"/>
      <c r="Q80" s="867">
        <v>246035</v>
      </c>
      <c r="R80" s="821"/>
      <c r="S80" s="821"/>
      <c r="T80" s="821"/>
      <c r="U80" s="821"/>
      <c r="V80" s="821">
        <v>245170</v>
      </c>
      <c r="W80" s="821"/>
      <c r="X80" s="821"/>
      <c r="Y80" s="821"/>
      <c r="Z80" s="821"/>
      <c r="AA80" s="821">
        <v>865</v>
      </c>
      <c r="AB80" s="821"/>
      <c r="AC80" s="821"/>
      <c r="AD80" s="821"/>
      <c r="AE80" s="821"/>
      <c r="AF80" s="821">
        <v>865</v>
      </c>
      <c r="AG80" s="821"/>
      <c r="AH80" s="821"/>
      <c r="AI80" s="821"/>
      <c r="AJ80" s="821"/>
      <c r="AK80" s="821" t="s">
        <v>603</v>
      </c>
      <c r="AL80" s="821"/>
      <c r="AM80" s="821"/>
      <c r="AN80" s="821"/>
      <c r="AO80" s="821"/>
      <c r="AP80" s="821" t="s">
        <v>593</v>
      </c>
      <c r="AQ80" s="821"/>
      <c r="AR80" s="821"/>
      <c r="AS80" s="821"/>
      <c r="AT80" s="821"/>
      <c r="AU80" s="821" t="s">
        <v>593</v>
      </c>
      <c r="AV80" s="821"/>
      <c r="AW80" s="821"/>
      <c r="AX80" s="821"/>
      <c r="AY80" s="821"/>
      <c r="AZ80" s="823"/>
      <c r="BA80" s="823"/>
      <c r="BB80" s="823"/>
      <c r="BC80" s="823"/>
      <c r="BD80" s="824"/>
      <c r="BE80" s="235"/>
      <c r="BF80" s="235"/>
      <c r="BG80" s="235"/>
      <c r="BH80" s="235"/>
      <c r="BI80" s="235"/>
      <c r="BJ80" s="235"/>
      <c r="BK80" s="235"/>
      <c r="BL80" s="235"/>
      <c r="BM80" s="235"/>
      <c r="BN80" s="235"/>
      <c r="BO80" s="235"/>
      <c r="BP80" s="235"/>
      <c r="BQ80" s="232">
        <v>74</v>
      </c>
      <c r="BR80" s="237"/>
      <c r="BS80" s="850"/>
      <c r="BT80" s="851"/>
      <c r="BU80" s="851"/>
      <c r="BV80" s="851"/>
      <c r="BW80" s="851"/>
      <c r="BX80" s="851"/>
      <c r="BY80" s="851"/>
      <c r="BZ80" s="851"/>
      <c r="CA80" s="851"/>
      <c r="CB80" s="851"/>
      <c r="CC80" s="851"/>
      <c r="CD80" s="851"/>
      <c r="CE80" s="851"/>
      <c r="CF80" s="851"/>
      <c r="CG80" s="856"/>
      <c r="CH80" s="853"/>
      <c r="CI80" s="854"/>
      <c r="CJ80" s="854"/>
      <c r="CK80" s="854"/>
      <c r="CL80" s="855"/>
      <c r="CM80" s="853"/>
      <c r="CN80" s="854"/>
      <c r="CO80" s="854"/>
      <c r="CP80" s="854"/>
      <c r="CQ80" s="855"/>
      <c r="CR80" s="853"/>
      <c r="CS80" s="854"/>
      <c r="CT80" s="854"/>
      <c r="CU80" s="854"/>
      <c r="CV80" s="855"/>
      <c r="CW80" s="853"/>
      <c r="CX80" s="854"/>
      <c r="CY80" s="854"/>
      <c r="CZ80" s="854"/>
      <c r="DA80" s="855"/>
      <c r="DB80" s="853"/>
      <c r="DC80" s="854"/>
      <c r="DD80" s="854"/>
      <c r="DE80" s="854"/>
      <c r="DF80" s="855"/>
      <c r="DG80" s="853"/>
      <c r="DH80" s="854"/>
      <c r="DI80" s="854"/>
      <c r="DJ80" s="854"/>
      <c r="DK80" s="855"/>
      <c r="DL80" s="853"/>
      <c r="DM80" s="854"/>
      <c r="DN80" s="854"/>
      <c r="DO80" s="854"/>
      <c r="DP80" s="855"/>
      <c r="DQ80" s="853"/>
      <c r="DR80" s="854"/>
      <c r="DS80" s="854"/>
      <c r="DT80" s="854"/>
      <c r="DU80" s="855"/>
      <c r="DV80" s="850"/>
      <c r="DW80" s="851"/>
      <c r="DX80" s="851"/>
      <c r="DY80" s="851"/>
      <c r="DZ80" s="852"/>
      <c r="EA80" s="224"/>
    </row>
    <row r="81" spans="1:131" ht="26.25" customHeight="1" x14ac:dyDescent="0.15">
      <c r="A81" s="232">
        <v>14</v>
      </c>
      <c r="B81" s="864"/>
      <c r="C81" s="865"/>
      <c r="D81" s="865"/>
      <c r="E81" s="865"/>
      <c r="F81" s="865"/>
      <c r="G81" s="865"/>
      <c r="H81" s="865"/>
      <c r="I81" s="865"/>
      <c r="J81" s="865"/>
      <c r="K81" s="865"/>
      <c r="L81" s="865"/>
      <c r="M81" s="865"/>
      <c r="N81" s="865"/>
      <c r="O81" s="865"/>
      <c r="P81" s="866"/>
      <c r="Q81" s="867"/>
      <c r="R81" s="821"/>
      <c r="S81" s="821"/>
      <c r="T81" s="821"/>
      <c r="U81" s="821"/>
      <c r="V81" s="821"/>
      <c r="W81" s="821"/>
      <c r="X81" s="821"/>
      <c r="Y81" s="821"/>
      <c r="Z81" s="821"/>
      <c r="AA81" s="821"/>
      <c r="AB81" s="821"/>
      <c r="AC81" s="821"/>
      <c r="AD81" s="821"/>
      <c r="AE81" s="821"/>
      <c r="AF81" s="821"/>
      <c r="AG81" s="821"/>
      <c r="AH81" s="821"/>
      <c r="AI81" s="821"/>
      <c r="AJ81" s="821"/>
      <c r="AK81" s="821"/>
      <c r="AL81" s="821"/>
      <c r="AM81" s="821"/>
      <c r="AN81" s="821"/>
      <c r="AO81" s="821"/>
      <c r="AP81" s="821"/>
      <c r="AQ81" s="821"/>
      <c r="AR81" s="821"/>
      <c r="AS81" s="821"/>
      <c r="AT81" s="821"/>
      <c r="AU81" s="821"/>
      <c r="AV81" s="821"/>
      <c r="AW81" s="821"/>
      <c r="AX81" s="821"/>
      <c r="AY81" s="821"/>
      <c r="AZ81" s="823"/>
      <c r="BA81" s="823"/>
      <c r="BB81" s="823"/>
      <c r="BC81" s="823"/>
      <c r="BD81" s="824"/>
      <c r="BE81" s="235"/>
      <c r="BF81" s="235"/>
      <c r="BG81" s="235"/>
      <c r="BH81" s="235"/>
      <c r="BI81" s="235"/>
      <c r="BJ81" s="235"/>
      <c r="BK81" s="235"/>
      <c r="BL81" s="235"/>
      <c r="BM81" s="235"/>
      <c r="BN81" s="235"/>
      <c r="BO81" s="235"/>
      <c r="BP81" s="235"/>
      <c r="BQ81" s="232">
        <v>75</v>
      </c>
      <c r="BR81" s="237"/>
      <c r="BS81" s="850"/>
      <c r="BT81" s="851"/>
      <c r="BU81" s="851"/>
      <c r="BV81" s="851"/>
      <c r="BW81" s="851"/>
      <c r="BX81" s="851"/>
      <c r="BY81" s="851"/>
      <c r="BZ81" s="851"/>
      <c r="CA81" s="851"/>
      <c r="CB81" s="851"/>
      <c r="CC81" s="851"/>
      <c r="CD81" s="851"/>
      <c r="CE81" s="851"/>
      <c r="CF81" s="851"/>
      <c r="CG81" s="856"/>
      <c r="CH81" s="853"/>
      <c r="CI81" s="854"/>
      <c r="CJ81" s="854"/>
      <c r="CK81" s="854"/>
      <c r="CL81" s="855"/>
      <c r="CM81" s="853"/>
      <c r="CN81" s="854"/>
      <c r="CO81" s="854"/>
      <c r="CP81" s="854"/>
      <c r="CQ81" s="855"/>
      <c r="CR81" s="853"/>
      <c r="CS81" s="854"/>
      <c r="CT81" s="854"/>
      <c r="CU81" s="854"/>
      <c r="CV81" s="855"/>
      <c r="CW81" s="853"/>
      <c r="CX81" s="854"/>
      <c r="CY81" s="854"/>
      <c r="CZ81" s="854"/>
      <c r="DA81" s="855"/>
      <c r="DB81" s="853"/>
      <c r="DC81" s="854"/>
      <c r="DD81" s="854"/>
      <c r="DE81" s="854"/>
      <c r="DF81" s="855"/>
      <c r="DG81" s="853"/>
      <c r="DH81" s="854"/>
      <c r="DI81" s="854"/>
      <c r="DJ81" s="854"/>
      <c r="DK81" s="855"/>
      <c r="DL81" s="853"/>
      <c r="DM81" s="854"/>
      <c r="DN81" s="854"/>
      <c r="DO81" s="854"/>
      <c r="DP81" s="855"/>
      <c r="DQ81" s="853"/>
      <c r="DR81" s="854"/>
      <c r="DS81" s="854"/>
      <c r="DT81" s="854"/>
      <c r="DU81" s="855"/>
      <c r="DV81" s="850"/>
      <c r="DW81" s="851"/>
      <c r="DX81" s="851"/>
      <c r="DY81" s="851"/>
      <c r="DZ81" s="852"/>
      <c r="EA81" s="224"/>
    </row>
    <row r="82" spans="1:131" ht="26.25" customHeight="1" x14ac:dyDescent="0.15">
      <c r="A82" s="232">
        <v>15</v>
      </c>
      <c r="B82" s="864"/>
      <c r="C82" s="865"/>
      <c r="D82" s="865"/>
      <c r="E82" s="865"/>
      <c r="F82" s="865"/>
      <c r="G82" s="865"/>
      <c r="H82" s="865"/>
      <c r="I82" s="865"/>
      <c r="J82" s="865"/>
      <c r="K82" s="865"/>
      <c r="L82" s="865"/>
      <c r="M82" s="865"/>
      <c r="N82" s="865"/>
      <c r="O82" s="865"/>
      <c r="P82" s="866"/>
      <c r="Q82" s="867"/>
      <c r="R82" s="821"/>
      <c r="S82" s="821"/>
      <c r="T82" s="821"/>
      <c r="U82" s="821"/>
      <c r="V82" s="821"/>
      <c r="W82" s="821"/>
      <c r="X82" s="821"/>
      <c r="Y82" s="821"/>
      <c r="Z82" s="821"/>
      <c r="AA82" s="821"/>
      <c r="AB82" s="821"/>
      <c r="AC82" s="821"/>
      <c r="AD82" s="821"/>
      <c r="AE82" s="821"/>
      <c r="AF82" s="821"/>
      <c r="AG82" s="821"/>
      <c r="AH82" s="821"/>
      <c r="AI82" s="821"/>
      <c r="AJ82" s="821"/>
      <c r="AK82" s="821"/>
      <c r="AL82" s="821"/>
      <c r="AM82" s="821"/>
      <c r="AN82" s="821"/>
      <c r="AO82" s="821"/>
      <c r="AP82" s="821"/>
      <c r="AQ82" s="821"/>
      <c r="AR82" s="821"/>
      <c r="AS82" s="821"/>
      <c r="AT82" s="821"/>
      <c r="AU82" s="821"/>
      <c r="AV82" s="821"/>
      <c r="AW82" s="821"/>
      <c r="AX82" s="821"/>
      <c r="AY82" s="821"/>
      <c r="AZ82" s="823"/>
      <c r="BA82" s="823"/>
      <c r="BB82" s="823"/>
      <c r="BC82" s="823"/>
      <c r="BD82" s="824"/>
      <c r="BE82" s="235"/>
      <c r="BF82" s="235"/>
      <c r="BG82" s="235"/>
      <c r="BH82" s="235"/>
      <c r="BI82" s="235"/>
      <c r="BJ82" s="235"/>
      <c r="BK82" s="235"/>
      <c r="BL82" s="235"/>
      <c r="BM82" s="235"/>
      <c r="BN82" s="235"/>
      <c r="BO82" s="235"/>
      <c r="BP82" s="235"/>
      <c r="BQ82" s="232">
        <v>76</v>
      </c>
      <c r="BR82" s="237"/>
      <c r="BS82" s="850"/>
      <c r="BT82" s="851"/>
      <c r="BU82" s="851"/>
      <c r="BV82" s="851"/>
      <c r="BW82" s="851"/>
      <c r="BX82" s="851"/>
      <c r="BY82" s="851"/>
      <c r="BZ82" s="851"/>
      <c r="CA82" s="851"/>
      <c r="CB82" s="851"/>
      <c r="CC82" s="851"/>
      <c r="CD82" s="851"/>
      <c r="CE82" s="851"/>
      <c r="CF82" s="851"/>
      <c r="CG82" s="856"/>
      <c r="CH82" s="853"/>
      <c r="CI82" s="854"/>
      <c r="CJ82" s="854"/>
      <c r="CK82" s="854"/>
      <c r="CL82" s="855"/>
      <c r="CM82" s="853"/>
      <c r="CN82" s="854"/>
      <c r="CO82" s="854"/>
      <c r="CP82" s="854"/>
      <c r="CQ82" s="855"/>
      <c r="CR82" s="853"/>
      <c r="CS82" s="854"/>
      <c r="CT82" s="854"/>
      <c r="CU82" s="854"/>
      <c r="CV82" s="855"/>
      <c r="CW82" s="853"/>
      <c r="CX82" s="854"/>
      <c r="CY82" s="854"/>
      <c r="CZ82" s="854"/>
      <c r="DA82" s="855"/>
      <c r="DB82" s="853"/>
      <c r="DC82" s="854"/>
      <c r="DD82" s="854"/>
      <c r="DE82" s="854"/>
      <c r="DF82" s="855"/>
      <c r="DG82" s="853"/>
      <c r="DH82" s="854"/>
      <c r="DI82" s="854"/>
      <c r="DJ82" s="854"/>
      <c r="DK82" s="855"/>
      <c r="DL82" s="853"/>
      <c r="DM82" s="854"/>
      <c r="DN82" s="854"/>
      <c r="DO82" s="854"/>
      <c r="DP82" s="855"/>
      <c r="DQ82" s="853"/>
      <c r="DR82" s="854"/>
      <c r="DS82" s="854"/>
      <c r="DT82" s="854"/>
      <c r="DU82" s="855"/>
      <c r="DV82" s="850"/>
      <c r="DW82" s="851"/>
      <c r="DX82" s="851"/>
      <c r="DY82" s="851"/>
      <c r="DZ82" s="852"/>
      <c r="EA82" s="224"/>
    </row>
    <row r="83" spans="1:131" ht="26.25" customHeight="1" x14ac:dyDescent="0.15">
      <c r="A83" s="232">
        <v>16</v>
      </c>
      <c r="B83" s="864"/>
      <c r="C83" s="865"/>
      <c r="D83" s="865"/>
      <c r="E83" s="865"/>
      <c r="F83" s="865"/>
      <c r="G83" s="865"/>
      <c r="H83" s="865"/>
      <c r="I83" s="865"/>
      <c r="J83" s="865"/>
      <c r="K83" s="865"/>
      <c r="L83" s="865"/>
      <c r="M83" s="865"/>
      <c r="N83" s="865"/>
      <c r="O83" s="865"/>
      <c r="P83" s="866"/>
      <c r="Q83" s="867"/>
      <c r="R83" s="821"/>
      <c r="S83" s="821"/>
      <c r="T83" s="821"/>
      <c r="U83" s="821"/>
      <c r="V83" s="821"/>
      <c r="W83" s="821"/>
      <c r="X83" s="821"/>
      <c r="Y83" s="821"/>
      <c r="Z83" s="821"/>
      <c r="AA83" s="821"/>
      <c r="AB83" s="821"/>
      <c r="AC83" s="821"/>
      <c r="AD83" s="821"/>
      <c r="AE83" s="821"/>
      <c r="AF83" s="821"/>
      <c r="AG83" s="821"/>
      <c r="AH83" s="821"/>
      <c r="AI83" s="821"/>
      <c r="AJ83" s="821"/>
      <c r="AK83" s="821"/>
      <c r="AL83" s="821"/>
      <c r="AM83" s="821"/>
      <c r="AN83" s="821"/>
      <c r="AO83" s="821"/>
      <c r="AP83" s="821"/>
      <c r="AQ83" s="821"/>
      <c r="AR83" s="821"/>
      <c r="AS83" s="821"/>
      <c r="AT83" s="821"/>
      <c r="AU83" s="821"/>
      <c r="AV83" s="821"/>
      <c r="AW83" s="821"/>
      <c r="AX83" s="821"/>
      <c r="AY83" s="821"/>
      <c r="AZ83" s="823"/>
      <c r="BA83" s="823"/>
      <c r="BB83" s="823"/>
      <c r="BC83" s="823"/>
      <c r="BD83" s="824"/>
      <c r="BE83" s="235"/>
      <c r="BF83" s="235"/>
      <c r="BG83" s="235"/>
      <c r="BH83" s="235"/>
      <c r="BI83" s="235"/>
      <c r="BJ83" s="235"/>
      <c r="BK83" s="235"/>
      <c r="BL83" s="235"/>
      <c r="BM83" s="235"/>
      <c r="BN83" s="235"/>
      <c r="BO83" s="235"/>
      <c r="BP83" s="235"/>
      <c r="BQ83" s="232">
        <v>77</v>
      </c>
      <c r="BR83" s="237"/>
      <c r="BS83" s="850"/>
      <c r="BT83" s="851"/>
      <c r="BU83" s="851"/>
      <c r="BV83" s="851"/>
      <c r="BW83" s="851"/>
      <c r="BX83" s="851"/>
      <c r="BY83" s="851"/>
      <c r="BZ83" s="851"/>
      <c r="CA83" s="851"/>
      <c r="CB83" s="851"/>
      <c r="CC83" s="851"/>
      <c r="CD83" s="851"/>
      <c r="CE83" s="851"/>
      <c r="CF83" s="851"/>
      <c r="CG83" s="856"/>
      <c r="CH83" s="853"/>
      <c r="CI83" s="854"/>
      <c r="CJ83" s="854"/>
      <c r="CK83" s="854"/>
      <c r="CL83" s="855"/>
      <c r="CM83" s="853"/>
      <c r="CN83" s="854"/>
      <c r="CO83" s="854"/>
      <c r="CP83" s="854"/>
      <c r="CQ83" s="855"/>
      <c r="CR83" s="853"/>
      <c r="CS83" s="854"/>
      <c r="CT83" s="854"/>
      <c r="CU83" s="854"/>
      <c r="CV83" s="855"/>
      <c r="CW83" s="853"/>
      <c r="CX83" s="854"/>
      <c r="CY83" s="854"/>
      <c r="CZ83" s="854"/>
      <c r="DA83" s="855"/>
      <c r="DB83" s="853"/>
      <c r="DC83" s="854"/>
      <c r="DD83" s="854"/>
      <c r="DE83" s="854"/>
      <c r="DF83" s="855"/>
      <c r="DG83" s="853"/>
      <c r="DH83" s="854"/>
      <c r="DI83" s="854"/>
      <c r="DJ83" s="854"/>
      <c r="DK83" s="855"/>
      <c r="DL83" s="853"/>
      <c r="DM83" s="854"/>
      <c r="DN83" s="854"/>
      <c r="DO83" s="854"/>
      <c r="DP83" s="855"/>
      <c r="DQ83" s="853"/>
      <c r="DR83" s="854"/>
      <c r="DS83" s="854"/>
      <c r="DT83" s="854"/>
      <c r="DU83" s="855"/>
      <c r="DV83" s="850"/>
      <c r="DW83" s="851"/>
      <c r="DX83" s="851"/>
      <c r="DY83" s="851"/>
      <c r="DZ83" s="852"/>
      <c r="EA83" s="224"/>
    </row>
    <row r="84" spans="1:131" ht="26.25" customHeight="1" x14ac:dyDescent="0.15">
      <c r="A84" s="232">
        <v>17</v>
      </c>
      <c r="B84" s="864"/>
      <c r="C84" s="865"/>
      <c r="D84" s="865"/>
      <c r="E84" s="865"/>
      <c r="F84" s="865"/>
      <c r="G84" s="865"/>
      <c r="H84" s="865"/>
      <c r="I84" s="865"/>
      <c r="J84" s="865"/>
      <c r="K84" s="865"/>
      <c r="L84" s="865"/>
      <c r="M84" s="865"/>
      <c r="N84" s="865"/>
      <c r="O84" s="865"/>
      <c r="P84" s="866"/>
      <c r="Q84" s="867"/>
      <c r="R84" s="821"/>
      <c r="S84" s="821"/>
      <c r="T84" s="821"/>
      <c r="U84" s="821"/>
      <c r="V84" s="821"/>
      <c r="W84" s="821"/>
      <c r="X84" s="821"/>
      <c r="Y84" s="821"/>
      <c r="Z84" s="821"/>
      <c r="AA84" s="821"/>
      <c r="AB84" s="821"/>
      <c r="AC84" s="821"/>
      <c r="AD84" s="821"/>
      <c r="AE84" s="821"/>
      <c r="AF84" s="821"/>
      <c r="AG84" s="821"/>
      <c r="AH84" s="821"/>
      <c r="AI84" s="821"/>
      <c r="AJ84" s="821"/>
      <c r="AK84" s="821"/>
      <c r="AL84" s="821"/>
      <c r="AM84" s="821"/>
      <c r="AN84" s="821"/>
      <c r="AO84" s="821"/>
      <c r="AP84" s="821"/>
      <c r="AQ84" s="821"/>
      <c r="AR84" s="821"/>
      <c r="AS84" s="821"/>
      <c r="AT84" s="821"/>
      <c r="AU84" s="821"/>
      <c r="AV84" s="821"/>
      <c r="AW84" s="821"/>
      <c r="AX84" s="821"/>
      <c r="AY84" s="821"/>
      <c r="AZ84" s="823"/>
      <c r="BA84" s="823"/>
      <c r="BB84" s="823"/>
      <c r="BC84" s="823"/>
      <c r="BD84" s="824"/>
      <c r="BE84" s="235"/>
      <c r="BF84" s="235"/>
      <c r="BG84" s="235"/>
      <c r="BH84" s="235"/>
      <c r="BI84" s="235"/>
      <c r="BJ84" s="235"/>
      <c r="BK84" s="235"/>
      <c r="BL84" s="235"/>
      <c r="BM84" s="235"/>
      <c r="BN84" s="235"/>
      <c r="BO84" s="235"/>
      <c r="BP84" s="235"/>
      <c r="BQ84" s="232">
        <v>78</v>
      </c>
      <c r="BR84" s="237"/>
      <c r="BS84" s="850"/>
      <c r="BT84" s="851"/>
      <c r="BU84" s="851"/>
      <c r="BV84" s="851"/>
      <c r="BW84" s="851"/>
      <c r="BX84" s="851"/>
      <c r="BY84" s="851"/>
      <c r="BZ84" s="851"/>
      <c r="CA84" s="851"/>
      <c r="CB84" s="851"/>
      <c r="CC84" s="851"/>
      <c r="CD84" s="851"/>
      <c r="CE84" s="851"/>
      <c r="CF84" s="851"/>
      <c r="CG84" s="856"/>
      <c r="CH84" s="853"/>
      <c r="CI84" s="854"/>
      <c r="CJ84" s="854"/>
      <c r="CK84" s="854"/>
      <c r="CL84" s="855"/>
      <c r="CM84" s="853"/>
      <c r="CN84" s="854"/>
      <c r="CO84" s="854"/>
      <c r="CP84" s="854"/>
      <c r="CQ84" s="855"/>
      <c r="CR84" s="853"/>
      <c r="CS84" s="854"/>
      <c r="CT84" s="854"/>
      <c r="CU84" s="854"/>
      <c r="CV84" s="855"/>
      <c r="CW84" s="853"/>
      <c r="CX84" s="854"/>
      <c r="CY84" s="854"/>
      <c r="CZ84" s="854"/>
      <c r="DA84" s="855"/>
      <c r="DB84" s="853"/>
      <c r="DC84" s="854"/>
      <c r="DD84" s="854"/>
      <c r="DE84" s="854"/>
      <c r="DF84" s="855"/>
      <c r="DG84" s="853"/>
      <c r="DH84" s="854"/>
      <c r="DI84" s="854"/>
      <c r="DJ84" s="854"/>
      <c r="DK84" s="855"/>
      <c r="DL84" s="853"/>
      <c r="DM84" s="854"/>
      <c r="DN84" s="854"/>
      <c r="DO84" s="854"/>
      <c r="DP84" s="855"/>
      <c r="DQ84" s="853"/>
      <c r="DR84" s="854"/>
      <c r="DS84" s="854"/>
      <c r="DT84" s="854"/>
      <c r="DU84" s="855"/>
      <c r="DV84" s="850"/>
      <c r="DW84" s="851"/>
      <c r="DX84" s="851"/>
      <c r="DY84" s="851"/>
      <c r="DZ84" s="852"/>
      <c r="EA84" s="224"/>
    </row>
    <row r="85" spans="1:131" ht="26.25" customHeight="1" x14ac:dyDescent="0.15">
      <c r="A85" s="232">
        <v>18</v>
      </c>
      <c r="B85" s="864"/>
      <c r="C85" s="865"/>
      <c r="D85" s="865"/>
      <c r="E85" s="865"/>
      <c r="F85" s="865"/>
      <c r="G85" s="865"/>
      <c r="H85" s="865"/>
      <c r="I85" s="865"/>
      <c r="J85" s="865"/>
      <c r="K85" s="865"/>
      <c r="L85" s="865"/>
      <c r="M85" s="865"/>
      <c r="N85" s="865"/>
      <c r="O85" s="865"/>
      <c r="P85" s="866"/>
      <c r="Q85" s="867"/>
      <c r="R85" s="821"/>
      <c r="S85" s="821"/>
      <c r="T85" s="821"/>
      <c r="U85" s="821"/>
      <c r="V85" s="821"/>
      <c r="W85" s="821"/>
      <c r="X85" s="821"/>
      <c r="Y85" s="821"/>
      <c r="Z85" s="821"/>
      <c r="AA85" s="821"/>
      <c r="AB85" s="821"/>
      <c r="AC85" s="821"/>
      <c r="AD85" s="821"/>
      <c r="AE85" s="821"/>
      <c r="AF85" s="821"/>
      <c r="AG85" s="821"/>
      <c r="AH85" s="821"/>
      <c r="AI85" s="821"/>
      <c r="AJ85" s="821"/>
      <c r="AK85" s="821"/>
      <c r="AL85" s="821"/>
      <c r="AM85" s="821"/>
      <c r="AN85" s="821"/>
      <c r="AO85" s="821"/>
      <c r="AP85" s="821"/>
      <c r="AQ85" s="821"/>
      <c r="AR85" s="821"/>
      <c r="AS85" s="821"/>
      <c r="AT85" s="821"/>
      <c r="AU85" s="821"/>
      <c r="AV85" s="821"/>
      <c r="AW85" s="821"/>
      <c r="AX85" s="821"/>
      <c r="AY85" s="821"/>
      <c r="AZ85" s="823"/>
      <c r="BA85" s="823"/>
      <c r="BB85" s="823"/>
      <c r="BC85" s="823"/>
      <c r="BD85" s="824"/>
      <c r="BE85" s="235"/>
      <c r="BF85" s="235"/>
      <c r="BG85" s="235"/>
      <c r="BH85" s="235"/>
      <c r="BI85" s="235"/>
      <c r="BJ85" s="235"/>
      <c r="BK85" s="235"/>
      <c r="BL85" s="235"/>
      <c r="BM85" s="235"/>
      <c r="BN85" s="235"/>
      <c r="BO85" s="235"/>
      <c r="BP85" s="235"/>
      <c r="BQ85" s="232">
        <v>79</v>
      </c>
      <c r="BR85" s="237"/>
      <c r="BS85" s="850"/>
      <c r="BT85" s="851"/>
      <c r="BU85" s="851"/>
      <c r="BV85" s="851"/>
      <c r="BW85" s="851"/>
      <c r="BX85" s="851"/>
      <c r="BY85" s="851"/>
      <c r="BZ85" s="851"/>
      <c r="CA85" s="851"/>
      <c r="CB85" s="851"/>
      <c r="CC85" s="851"/>
      <c r="CD85" s="851"/>
      <c r="CE85" s="851"/>
      <c r="CF85" s="851"/>
      <c r="CG85" s="856"/>
      <c r="CH85" s="853"/>
      <c r="CI85" s="854"/>
      <c r="CJ85" s="854"/>
      <c r="CK85" s="854"/>
      <c r="CL85" s="855"/>
      <c r="CM85" s="853"/>
      <c r="CN85" s="854"/>
      <c r="CO85" s="854"/>
      <c r="CP85" s="854"/>
      <c r="CQ85" s="855"/>
      <c r="CR85" s="853"/>
      <c r="CS85" s="854"/>
      <c r="CT85" s="854"/>
      <c r="CU85" s="854"/>
      <c r="CV85" s="855"/>
      <c r="CW85" s="853"/>
      <c r="CX85" s="854"/>
      <c r="CY85" s="854"/>
      <c r="CZ85" s="854"/>
      <c r="DA85" s="855"/>
      <c r="DB85" s="853"/>
      <c r="DC85" s="854"/>
      <c r="DD85" s="854"/>
      <c r="DE85" s="854"/>
      <c r="DF85" s="855"/>
      <c r="DG85" s="853"/>
      <c r="DH85" s="854"/>
      <c r="DI85" s="854"/>
      <c r="DJ85" s="854"/>
      <c r="DK85" s="855"/>
      <c r="DL85" s="853"/>
      <c r="DM85" s="854"/>
      <c r="DN85" s="854"/>
      <c r="DO85" s="854"/>
      <c r="DP85" s="855"/>
      <c r="DQ85" s="853"/>
      <c r="DR85" s="854"/>
      <c r="DS85" s="854"/>
      <c r="DT85" s="854"/>
      <c r="DU85" s="855"/>
      <c r="DV85" s="850"/>
      <c r="DW85" s="851"/>
      <c r="DX85" s="851"/>
      <c r="DY85" s="851"/>
      <c r="DZ85" s="852"/>
      <c r="EA85" s="224"/>
    </row>
    <row r="86" spans="1:131" ht="26.25" customHeight="1" x14ac:dyDescent="0.15">
      <c r="A86" s="232">
        <v>19</v>
      </c>
      <c r="B86" s="864"/>
      <c r="C86" s="865"/>
      <c r="D86" s="865"/>
      <c r="E86" s="865"/>
      <c r="F86" s="865"/>
      <c r="G86" s="865"/>
      <c r="H86" s="865"/>
      <c r="I86" s="865"/>
      <c r="J86" s="865"/>
      <c r="K86" s="865"/>
      <c r="L86" s="865"/>
      <c r="M86" s="865"/>
      <c r="N86" s="865"/>
      <c r="O86" s="865"/>
      <c r="P86" s="866"/>
      <c r="Q86" s="867"/>
      <c r="R86" s="821"/>
      <c r="S86" s="821"/>
      <c r="T86" s="821"/>
      <c r="U86" s="821"/>
      <c r="V86" s="821"/>
      <c r="W86" s="821"/>
      <c r="X86" s="821"/>
      <c r="Y86" s="821"/>
      <c r="Z86" s="821"/>
      <c r="AA86" s="821"/>
      <c r="AB86" s="821"/>
      <c r="AC86" s="821"/>
      <c r="AD86" s="821"/>
      <c r="AE86" s="821"/>
      <c r="AF86" s="821"/>
      <c r="AG86" s="821"/>
      <c r="AH86" s="821"/>
      <c r="AI86" s="821"/>
      <c r="AJ86" s="821"/>
      <c r="AK86" s="821"/>
      <c r="AL86" s="821"/>
      <c r="AM86" s="821"/>
      <c r="AN86" s="821"/>
      <c r="AO86" s="821"/>
      <c r="AP86" s="821"/>
      <c r="AQ86" s="821"/>
      <c r="AR86" s="821"/>
      <c r="AS86" s="821"/>
      <c r="AT86" s="821"/>
      <c r="AU86" s="821"/>
      <c r="AV86" s="821"/>
      <c r="AW86" s="821"/>
      <c r="AX86" s="821"/>
      <c r="AY86" s="821"/>
      <c r="AZ86" s="823"/>
      <c r="BA86" s="823"/>
      <c r="BB86" s="823"/>
      <c r="BC86" s="823"/>
      <c r="BD86" s="824"/>
      <c r="BE86" s="235"/>
      <c r="BF86" s="235"/>
      <c r="BG86" s="235"/>
      <c r="BH86" s="235"/>
      <c r="BI86" s="235"/>
      <c r="BJ86" s="235"/>
      <c r="BK86" s="235"/>
      <c r="BL86" s="235"/>
      <c r="BM86" s="235"/>
      <c r="BN86" s="235"/>
      <c r="BO86" s="235"/>
      <c r="BP86" s="235"/>
      <c r="BQ86" s="232">
        <v>80</v>
      </c>
      <c r="BR86" s="237"/>
      <c r="BS86" s="850"/>
      <c r="BT86" s="851"/>
      <c r="BU86" s="851"/>
      <c r="BV86" s="851"/>
      <c r="BW86" s="851"/>
      <c r="BX86" s="851"/>
      <c r="BY86" s="851"/>
      <c r="BZ86" s="851"/>
      <c r="CA86" s="851"/>
      <c r="CB86" s="851"/>
      <c r="CC86" s="851"/>
      <c r="CD86" s="851"/>
      <c r="CE86" s="851"/>
      <c r="CF86" s="851"/>
      <c r="CG86" s="856"/>
      <c r="CH86" s="853"/>
      <c r="CI86" s="854"/>
      <c r="CJ86" s="854"/>
      <c r="CK86" s="854"/>
      <c r="CL86" s="855"/>
      <c r="CM86" s="853"/>
      <c r="CN86" s="854"/>
      <c r="CO86" s="854"/>
      <c r="CP86" s="854"/>
      <c r="CQ86" s="855"/>
      <c r="CR86" s="853"/>
      <c r="CS86" s="854"/>
      <c r="CT86" s="854"/>
      <c r="CU86" s="854"/>
      <c r="CV86" s="855"/>
      <c r="CW86" s="853"/>
      <c r="CX86" s="854"/>
      <c r="CY86" s="854"/>
      <c r="CZ86" s="854"/>
      <c r="DA86" s="855"/>
      <c r="DB86" s="853"/>
      <c r="DC86" s="854"/>
      <c r="DD86" s="854"/>
      <c r="DE86" s="854"/>
      <c r="DF86" s="855"/>
      <c r="DG86" s="853"/>
      <c r="DH86" s="854"/>
      <c r="DI86" s="854"/>
      <c r="DJ86" s="854"/>
      <c r="DK86" s="855"/>
      <c r="DL86" s="853"/>
      <c r="DM86" s="854"/>
      <c r="DN86" s="854"/>
      <c r="DO86" s="854"/>
      <c r="DP86" s="855"/>
      <c r="DQ86" s="853"/>
      <c r="DR86" s="854"/>
      <c r="DS86" s="854"/>
      <c r="DT86" s="854"/>
      <c r="DU86" s="855"/>
      <c r="DV86" s="850"/>
      <c r="DW86" s="851"/>
      <c r="DX86" s="851"/>
      <c r="DY86" s="851"/>
      <c r="DZ86" s="852"/>
      <c r="EA86" s="224"/>
    </row>
    <row r="87" spans="1:131" ht="26.25" customHeight="1" x14ac:dyDescent="0.15">
      <c r="A87" s="238">
        <v>20</v>
      </c>
      <c r="B87" s="871"/>
      <c r="C87" s="872"/>
      <c r="D87" s="872"/>
      <c r="E87" s="872"/>
      <c r="F87" s="872"/>
      <c r="G87" s="872"/>
      <c r="H87" s="872"/>
      <c r="I87" s="872"/>
      <c r="J87" s="872"/>
      <c r="K87" s="872"/>
      <c r="L87" s="872"/>
      <c r="M87" s="872"/>
      <c r="N87" s="872"/>
      <c r="O87" s="872"/>
      <c r="P87" s="873"/>
      <c r="Q87" s="874"/>
      <c r="R87" s="875"/>
      <c r="S87" s="875"/>
      <c r="T87" s="875"/>
      <c r="U87" s="875"/>
      <c r="V87" s="875"/>
      <c r="W87" s="875"/>
      <c r="X87" s="875"/>
      <c r="Y87" s="875"/>
      <c r="Z87" s="875"/>
      <c r="AA87" s="875"/>
      <c r="AB87" s="875"/>
      <c r="AC87" s="875"/>
      <c r="AD87" s="875"/>
      <c r="AE87" s="875"/>
      <c r="AF87" s="875"/>
      <c r="AG87" s="875"/>
      <c r="AH87" s="875"/>
      <c r="AI87" s="875"/>
      <c r="AJ87" s="875"/>
      <c r="AK87" s="875"/>
      <c r="AL87" s="875"/>
      <c r="AM87" s="875"/>
      <c r="AN87" s="875"/>
      <c r="AO87" s="875"/>
      <c r="AP87" s="875"/>
      <c r="AQ87" s="875"/>
      <c r="AR87" s="875"/>
      <c r="AS87" s="875"/>
      <c r="AT87" s="875"/>
      <c r="AU87" s="875"/>
      <c r="AV87" s="875"/>
      <c r="AW87" s="875"/>
      <c r="AX87" s="875"/>
      <c r="AY87" s="875"/>
      <c r="AZ87" s="876"/>
      <c r="BA87" s="876"/>
      <c r="BB87" s="876"/>
      <c r="BC87" s="876"/>
      <c r="BD87" s="877"/>
      <c r="BE87" s="235"/>
      <c r="BF87" s="235"/>
      <c r="BG87" s="235"/>
      <c r="BH87" s="235"/>
      <c r="BI87" s="235"/>
      <c r="BJ87" s="235"/>
      <c r="BK87" s="235"/>
      <c r="BL87" s="235"/>
      <c r="BM87" s="235"/>
      <c r="BN87" s="235"/>
      <c r="BO87" s="235"/>
      <c r="BP87" s="235"/>
      <c r="BQ87" s="232">
        <v>81</v>
      </c>
      <c r="BR87" s="237"/>
      <c r="BS87" s="850"/>
      <c r="BT87" s="851"/>
      <c r="BU87" s="851"/>
      <c r="BV87" s="851"/>
      <c r="BW87" s="851"/>
      <c r="BX87" s="851"/>
      <c r="BY87" s="851"/>
      <c r="BZ87" s="851"/>
      <c r="CA87" s="851"/>
      <c r="CB87" s="851"/>
      <c r="CC87" s="851"/>
      <c r="CD87" s="851"/>
      <c r="CE87" s="851"/>
      <c r="CF87" s="851"/>
      <c r="CG87" s="856"/>
      <c r="CH87" s="853"/>
      <c r="CI87" s="854"/>
      <c r="CJ87" s="854"/>
      <c r="CK87" s="854"/>
      <c r="CL87" s="855"/>
      <c r="CM87" s="853"/>
      <c r="CN87" s="854"/>
      <c r="CO87" s="854"/>
      <c r="CP87" s="854"/>
      <c r="CQ87" s="855"/>
      <c r="CR87" s="853"/>
      <c r="CS87" s="854"/>
      <c r="CT87" s="854"/>
      <c r="CU87" s="854"/>
      <c r="CV87" s="855"/>
      <c r="CW87" s="853"/>
      <c r="CX87" s="854"/>
      <c r="CY87" s="854"/>
      <c r="CZ87" s="854"/>
      <c r="DA87" s="855"/>
      <c r="DB87" s="853"/>
      <c r="DC87" s="854"/>
      <c r="DD87" s="854"/>
      <c r="DE87" s="854"/>
      <c r="DF87" s="855"/>
      <c r="DG87" s="853"/>
      <c r="DH87" s="854"/>
      <c r="DI87" s="854"/>
      <c r="DJ87" s="854"/>
      <c r="DK87" s="855"/>
      <c r="DL87" s="853"/>
      <c r="DM87" s="854"/>
      <c r="DN87" s="854"/>
      <c r="DO87" s="854"/>
      <c r="DP87" s="855"/>
      <c r="DQ87" s="853"/>
      <c r="DR87" s="854"/>
      <c r="DS87" s="854"/>
      <c r="DT87" s="854"/>
      <c r="DU87" s="855"/>
      <c r="DV87" s="850"/>
      <c r="DW87" s="851"/>
      <c r="DX87" s="851"/>
      <c r="DY87" s="851"/>
      <c r="DZ87" s="852"/>
      <c r="EA87" s="224"/>
    </row>
    <row r="88" spans="1:131" ht="26.25" customHeight="1" thickBot="1" x14ac:dyDescent="0.2">
      <c r="A88" s="234" t="s">
        <v>390</v>
      </c>
      <c r="B88" s="776" t="s">
        <v>427</v>
      </c>
      <c r="C88" s="777"/>
      <c r="D88" s="777"/>
      <c r="E88" s="777"/>
      <c r="F88" s="777"/>
      <c r="G88" s="777"/>
      <c r="H88" s="777"/>
      <c r="I88" s="777"/>
      <c r="J88" s="777"/>
      <c r="K88" s="777"/>
      <c r="L88" s="777"/>
      <c r="M88" s="777"/>
      <c r="N88" s="777"/>
      <c r="O88" s="777"/>
      <c r="P88" s="778"/>
      <c r="Q88" s="831"/>
      <c r="R88" s="832"/>
      <c r="S88" s="832"/>
      <c r="T88" s="832"/>
      <c r="U88" s="832"/>
      <c r="V88" s="832"/>
      <c r="W88" s="832"/>
      <c r="X88" s="832"/>
      <c r="Y88" s="832"/>
      <c r="Z88" s="832"/>
      <c r="AA88" s="832"/>
      <c r="AB88" s="832"/>
      <c r="AC88" s="832"/>
      <c r="AD88" s="832"/>
      <c r="AE88" s="832"/>
      <c r="AF88" s="835">
        <v>1444</v>
      </c>
      <c r="AG88" s="835"/>
      <c r="AH88" s="835"/>
      <c r="AI88" s="835"/>
      <c r="AJ88" s="835"/>
      <c r="AK88" s="832"/>
      <c r="AL88" s="832"/>
      <c r="AM88" s="832"/>
      <c r="AN88" s="832"/>
      <c r="AO88" s="832"/>
      <c r="AP88" s="835">
        <v>4281</v>
      </c>
      <c r="AQ88" s="835"/>
      <c r="AR88" s="835"/>
      <c r="AS88" s="835"/>
      <c r="AT88" s="835"/>
      <c r="AU88" s="835">
        <v>2332</v>
      </c>
      <c r="AV88" s="835"/>
      <c r="AW88" s="835"/>
      <c r="AX88" s="835"/>
      <c r="AY88" s="835"/>
      <c r="AZ88" s="840"/>
      <c r="BA88" s="840"/>
      <c r="BB88" s="840"/>
      <c r="BC88" s="840"/>
      <c r="BD88" s="841"/>
      <c r="BE88" s="235"/>
      <c r="BF88" s="235"/>
      <c r="BG88" s="235"/>
      <c r="BH88" s="235"/>
      <c r="BI88" s="235"/>
      <c r="BJ88" s="235"/>
      <c r="BK88" s="235"/>
      <c r="BL88" s="235"/>
      <c r="BM88" s="235"/>
      <c r="BN88" s="235"/>
      <c r="BO88" s="235"/>
      <c r="BP88" s="235"/>
      <c r="BQ88" s="232">
        <v>82</v>
      </c>
      <c r="BR88" s="237"/>
      <c r="BS88" s="850"/>
      <c r="BT88" s="851"/>
      <c r="BU88" s="851"/>
      <c r="BV88" s="851"/>
      <c r="BW88" s="851"/>
      <c r="BX88" s="851"/>
      <c r="BY88" s="851"/>
      <c r="BZ88" s="851"/>
      <c r="CA88" s="851"/>
      <c r="CB88" s="851"/>
      <c r="CC88" s="851"/>
      <c r="CD88" s="851"/>
      <c r="CE88" s="851"/>
      <c r="CF88" s="851"/>
      <c r="CG88" s="856"/>
      <c r="CH88" s="853"/>
      <c r="CI88" s="854"/>
      <c r="CJ88" s="854"/>
      <c r="CK88" s="854"/>
      <c r="CL88" s="855"/>
      <c r="CM88" s="853"/>
      <c r="CN88" s="854"/>
      <c r="CO88" s="854"/>
      <c r="CP88" s="854"/>
      <c r="CQ88" s="855"/>
      <c r="CR88" s="853"/>
      <c r="CS88" s="854"/>
      <c r="CT88" s="854"/>
      <c r="CU88" s="854"/>
      <c r="CV88" s="855"/>
      <c r="CW88" s="853"/>
      <c r="CX88" s="854"/>
      <c r="CY88" s="854"/>
      <c r="CZ88" s="854"/>
      <c r="DA88" s="855"/>
      <c r="DB88" s="853"/>
      <c r="DC88" s="854"/>
      <c r="DD88" s="854"/>
      <c r="DE88" s="854"/>
      <c r="DF88" s="855"/>
      <c r="DG88" s="853"/>
      <c r="DH88" s="854"/>
      <c r="DI88" s="854"/>
      <c r="DJ88" s="854"/>
      <c r="DK88" s="855"/>
      <c r="DL88" s="853"/>
      <c r="DM88" s="854"/>
      <c r="DN88" s="854"/>
      <c r="DO88" s="854"/>
      <c r="DP88" s="855"/>
      <c r="DQ88" s="853"/>
      <c r="DR88" s="854"/>
      <c r="DS88" s="854"/>
      <c r="DT88" s="854"/>
      <c r="DU88" s="855"/>
      <c r="DV88" s="850"/>
      <c r="DW88" s="851"/>
      <c r="DX88" s="851"/>
      <c r="DY88" s="851"/>
      <c r="DZ88" s="852"/>
      <c r="EA88" s="224"/>
    </row>
    <row r="89" spans="1:131" ht="26.25" hidden="1" customHeight="1" x14ac:dyDescent="0.15">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850"/>
      <c r="BT89" s="851"/>
      <c r="BU89" s="851"/>
      <c r="BV89" s="851"/>
      <c r="BW89" s="851"/>
      <c r="BX89" s="851"/>
      <c r="BY89" s="851"/>
      <c r="BZ89" s="851"/>
      <c r="CA89" s="851"/>
      <c r="CB89" s="851"/>
      <c r="CC89" s="851"/>
      <c r="CD89" s="851"/>
      <c r="CE89" s="851"/>
      <c r="CF89" s="851"/>
      <c r="CG89" s="856"/>
      <c r="CH89" s="853"/>
      <c r="CI89" s="854"/>
      <c r="CJ89" s="854"/>
      <c r="CK89" s="854"/>
      <c r="CL89" s="855"/>
      <c r="CM89" s="853"/>
      <c r="CN89" s="854"/>
      <c r="CO89" s="854"/>
      <c r="CP89" s="854"/>
      <c r="CQ89" s="855"/>
      <c r="CR89" s="853"/>
      <c r="CS89" s="854"/>
      <c r="CT89" s="854"/>
      <c r="CU89" s="854"/>
      <c r="CV89" s="855"/>
      <c r="CW89" s="853"/>
      <c r="CX89" s="854"/>
      <c r="CY89" s="854"/>
      <c r="CZ89" s="854"/>
      <c r="DA89" s="855"/>
      <c r="DB89" s="853"/>
      <c r="DC89" s="854"/>
      <c r="DD89" s="854"/>
      <c r="DE89" s="854"/>
      <c r="DF89" s="855"/>
      <c r="DG89" s="853"/>
      <c r="DH89" s="854"/>
      <c r="DI89" s="854"/>
      <c r="DJ89" s="854"/>
      <c r="DK89" s="855"/>
      <c r="DL89" s="853"/>
      <c r="DM89" s="854"/>
      <c r="DN89" s="854"/>
      <c r="DO89" s="854"/>
      <c r="DP89" s="855"/>
      <c r="DQ89" s="853"/>
      <c r="DR89" s="854"/>
      <c r="DS89" s="854"/>
      <c r="DT89" s="854"/>
      <c r="DU89" s="855"/>
      <c r="DV89" s="850"/>
      <c r="DW89" s="851"/>
      <c r="DX89" s="851"/>
      <c r="DY89" s="851"/>
      <c r="DZ89" s="852"/>
      <c r="EA89" s="224"/>
    </row>
    <row r="90" spans="1:131" ht="26.25" hidden="1" customHeight="1" x14ac:dyDescent="0.15">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850"/>
      <c r="BT90" s="851"/>
      <c r="BU90" s="851"/>
      <c r="BV90" s="851"/>
      <c r="BW90" s="851"/>
      <c r="BX90" s="851"/>
      <c r="BY90" s="851"/>
      <c r="BZ90" s="851"/>
      <c r="CA90" s="851"/>
      <c r="CB90" s="851"/>
      <c r="CC90" s="851"/>
      <c r="CD90" s="851"/>
      <c r="CE90" s="851"/>
      <c r="CF90" s="851"/>
      <c r="CG90" s="856"/>
      <c r="CH90" s="853"/>
      <c r="CI90" s="854"/>
      <c r="CJ90" s="854"/>
      <c r="CK90" s="854"/>
      <c r="CL90" s="855"/>
      <c r="CM90" s="853"/>
      <c r="CN90" s="854"/>
      <c r="CO90" s="854"/>
      <c r="CP90" s="854"/>
      <c r="CQ90" s="855"/>
      <c r="CR90" s="853"/>
      <c r="CS90" s="854"/>
      <c r="CT90" s="854"/>
      <c r="CU90" s="854"/>
      <c r="CV90" s="855"/>
      <c r="CW90" s="853"/>
      <c r="CX90" s="854"/>
      <c r="CY90" s="854"/>
      <c r="CZ90" s="854"/>
      <c r="DA90" s="855"/>
      <c r="DB90" s="853"/>
      <c r="DC90" s="854"/>
      <c r="DD90" s="854"/>
      <c r="DE90" s="854"/>
      <c r="DF90" s="855"/>
      <c r="DG90" s="853"/>
      <c r="DH90" s="854"/>
      <c r="DI90" s="854"/>
      <c r="DJ90" s="854"/>
      <c r="DK90" s="855"/>
      <c r="DL90" s="853"/>
      <c r="DM90" s="854"/>
      <c r="DN90" s="854"/>
      <c r="DO90" s="854"/>
      <c r="DP90" s="855"/>
      <c r="DQ90" s="853"/>
      <c r="DR90" s="854"/>
      <c r="DS90" s="854"/>
      <c r="DT90" s="854"/>
      <c r="DU90" s="855"/>
      <c r="DV90" s="850"/>
      <c r="DW90" s="851"/>
      <c r="DX90" s="851"/>
      <c r="DY90" s="851"/>
      <c r="DZ90" s="852"/>
      <c r="EA90" s="224"/>
    </row>
    <row r="91" spans="1:131" ht="26.25" hidden="1" customHeight="1" x14ac:dyDescent="0.15">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850"/>
      <c r="BT91" s="851"/>
      <c r="BU91" s="851"/>
      <c r="BV91" s="851"/>
      <c r="BW91" s="851"/>
      <c r="BX91" s="851"/>
      <c r="BY91" s="851"/>
      <c r="BZ91" s="851"/>
      <c r="CA91" s="851"/>
      <c r="CB91" s="851"/>
      <c r="CC91" s="851"/>
      <c r="CD91" s="851"/>
      <c r="CE91" s="851"/>
      <c r="CF91" s="851"/>
      <c r="CG91" s="856"/>
      <c r="CH91" s="853"/>
      <c r="CI91" s="854"/>
      <c r="CJ91" s="854"/>
      <c r="CK91" s="854"/>
      <c r="CL91" s="855"/>
      <c r="CM91" s="853"/>
      <c r="CN91" s="854"/>
      <c r="CO91" s="854"/>
      <c r="CP91" s="854"/>
      <c r="CQ91" s="855"/>
      <c r="CR91" s="853"/>
      <c r="CS91" s="854"/>
      <c r="CT91" s="854"/>
      <c r="CU91" s="854"/>
      <c r="CV91" s="855"/>
      <c r="CW91" s="853"/>
      <c r="CX91" s="854"/>
      <c r="CY91" s="854"/>
      <c r="CZ91" s="854"/>
      <c r="DA91" s="855"/>
      <c r="DB91" s="853"/>
      <c r="DC91" s="854"/>
      <c r="DD91" s="854"/>
      <c r="DE91" s="854"/>
      <c r="DF91" s="855"/>
      <c r="DG91" s="853"/>
      <c r="DH91" s="854"/>
      <c r="DI91" s="854"/>
      <c r="DJ91" s="854"/>
      <c r="DK91" s="855"/>
      <c r="DL91" s="853"/>
      <c r="DM91" s="854"/>
      <c r="DN91" s="854"/>
      <c r="DO91" s="854"/>
      <c r="DP91" s="855"/>
      <c r="DQ91" s="853"/>
      <c r="DR91" s="854"/>
      <c r="DS91" s="854"/>
      <c r="DT91" s="854"/>
      <c r="DU91" s="855"/>
      <c r="DV91" s="850"/>
      <c r="DW91" s="851"/>
      <c r="DX91" s="851"/>
      <c r="DY91" s="851"/>
      <c r="DZ91" s="852"/>
      <c r="EA91" s="224"/>
    </row>
    <row r="92" spans="1:131" ht="26.25" hidden="1" customHeight="1" x14ac:dyDescent="0.15">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850"/>
      <c r="BT92" s="851"/>
      <c r="BU92" s="851"/>
      <c r="BV92" s="851"/>
      <c r="BW92" s="851"/>
      <c r="BX92" s="851"/>
      <c r="BY92" s="851"/>
      <c r="BZ92" s="851"/>
      <c r="CA92" s="851"/>
      <c r="CB92" s="851"/>
      <c r="CC92" s="851"/>
      <c r="CD92" s="851"/>
      <c r="CE92" s="851"/>
      <c r="CF92" s="851"/>
      <c r="CG92" s="856"/>
      <c r="CH92" s="853"/>
      <c r="CI92" s="854"/>
      <c r="CJ92" s="854"/>
      <c r="CK92" s="854"/>
      <c r="CL92" s="855"/>
      <c r="CM92" s="853"/>
      <c r="CN92" s="854"/>
      <c r="CO92" s="854"/>
      <c r="CP92" s="854"/>
      <c r="CQ92" s="855"/>
      <c r="CR92" s="853"/>
      <c r="CS92" s="854"/>
      <c r="CT92" s="854"/>
      <c r="CU92" s="854"/>
      <c r="CV92" s="855"/>
      <c r="CW92" s="853"/>
      <c r="CX92" s="854"/>
      <c r="CY92" s="854"/>
      <c r="CZ92" s="854"/>
      <c r="DA92" s="855"/>
      <c r="DB92" s="853"/>
      <c r="DC92" s="854"/>
      <c r="DD92" s="854"/>
      <c r="DE92" s="854"/>
      <c r="DF92" s="855"/>
      <c r="DG92" s="853"/>
      <c r="DH92" s="854"/>
      <c r="DI92" s="854"/>
      <c r="DJ92" s="854"/>
      <c r="DK92" s="855"/>
      <c r="DL92" s="853"/>
      <c r="DM92" s="854"/>
      <c r="DN92" s="854"/>
      <c r="DO92" s="854"/>
      <c r="DP92" s="855"/>
      <c r="DQ92" s="853"/>
      <c r="DR92" s="854"/>
      <c r="DS92" s="854"/>
      <c r="DT92" s="854"/>
      <c r="DU92" s="855"/>
      <c r="DV92" s="850"/>
      <c r="DW92" s="851"/>
      <c r="DX92" s="851"/>
      <c r="DY92" s="851"/>
      <c r="DZ92" s="852"/>
      <c r="EA92" s="224"/>
    </row>
    <row r="93" spans="1:131" ht="26.25" hidden="1" customHeight="1" x14ac:dyDescent="0.15">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850"/>
      <c r="BT93" s="851"/>
      <c r="BU93" s="851"/>
      <c r="BV93" s="851"/>
      <c r="BW93" s="851"/>
      <c r="BX93" s="851"/>
      <c r="BY93" s="851"/>
      <c r="BZ93" s="851"/>
      <c r="CA93" s="851"/>
      <c r="CB93" s="851"/>
      <c r="CC93" s="851"/>
      <c r="CD93" s="851"/>
      <c r="CE93" s="851"/>
      <c r="CF93" s="851"/>
      <c r="CG93" s="856"/>
      <c r="CH93" s="853"/>
      <c r="CI93" s="854"/>
      <c r="CJ93" s="854"/>
      <c r="CK93" s="854"/>
      <c r="CL93" s="855"/>
      <c r="CM93" s="853"/>
      <c r="CN93" s="854"/>
      <c r="CO93" s="854"/>
      <c r="CP93" s="854"/>
      <c r="CQ93" s="855"/>
      <c r="CR93" s="853"/>
      <c r="CS93" s="854"/>
      <c r="CT93" s="854"/>
      <c r="CU93" s="854"/>
      <c r="CV93" s="855"/>
      <c r="CW93" s="853"/>
      <c r="CX93" s="854"/>
      <c r="CY93" s="854"/>
      <c r="CZ93" s="854"/>
      <c r="DA93" s="855"/>
      <c r="DB93" s="853"/>
      <c r="DC93" s="854"/>
      <c r="DD93" s="854"/>
      <c r="DE93" s="854"/>
      <c r="DF93" s="855"/>
      <c r="DG93" s="853"/>
      <c r="DH93" s="854"/>
      <c r="DI93" s="854"/>
      <c r="DJ93" s="854"/>
      <c r="DK93" s="855"/>
      <c r="DL93" s="853"/>
      <c r="DM93" s="854"/>
      <c r="DN93" s="854"/>
      <c r="DO93" s="854"/>
      <c r="DP93" s="855"/>
      <c r="DQ93" s="853"/>
      <c r="DR93" s="854"/>
      <c r="DS93" s="854"/>
      <c r="DT93" s="854"/>
      <c r="DU93" s="855"/>
      <c r="DV93" s="850"/>
      <c r="DW93" s="851"/>
      <c r="DX93" s="851"/>
      <c r="DY93" s="851"/>
      <c r="DZ93" s="852"/>
      <c r="EA93" s="224"/>
    </row>
    <row r="94" spans="1:131" ht="26.25" hidden="1" customHeight="1" x14ac:dyDescent="0.15">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850"/>
      <c r="BT94" s="851"/>
      <c r="BU94" s="851"/>
      <c r="BV94" s="851"/>
      <c r="BW94" s="851"/>
      <c r="BX94" s="851"/>
      <c r="BY94" s="851"/>
      <c r="BZ94" s="851"/>
      <c r="CA94" s="851"/>
      <c r="CB94" s="851"/>
      <c r="CC94" s="851"/>
      <c r="CD94" s="851"/>
      <c r="CE94" s="851"/>
      <c r="CF94" s="851"/>
      <c r="CG94" s="856"/>
      <c r="CH94" s="853"/>
      <c r="CI94" s="854"/>
      <c r="CJ94" s="854"/>
      <c r="CK94" s="854"/>
      <c r="CL94" s="855"/>
      <c r="CM94" s="853"/>
      <c r="CN94" s="854"/>
      <c r="CO94" s="854"/>
      <c r="CP94" s="854"/>
      <c r="CQ94" s="855"/>
      <c r="CR94" s="853"/>
      <c r="CS94" s="854"/>
      <c r="CT94" s="854"/>
      <c r="CU94" s="854"/>
      <c r="CV94" s="855"/>
      <c r="CW94" s="853"/>
      <c r="CX94" s="854"/>
      <c r="CY94" s="854"/>
      <c r="CZ94" s="854"/>
      <c r="DA94" s="855"/>
      <c r="DB94" s="853"/>
      <c r="DC94" s="854"/>
      <c r="DD94" s="854"/>
      <c r="DE94" s="854"/>
      <c r="DF94" s="855"/>
      <c r="DG94" s="853"/>
      <c r="DH94" s="854"/>
      <c r="DI94" s="854"/>
      <c r="DJ94" s="854"/>
      <c r="DK94" s="855"/>
      <c r="DL94" s="853"/>
      <c r="DM94" s="854"/>
      <c r="DN94" s="854"/>
      <c r="DO94" s="854"/>
      <c r="DP94" s="855"/>
      <c r="DQ94" s="853"/>
      <c r="DR94" s="854"/>
      <c r="DS94" s="854"/>
      <c r="DT94" s="854"/>
      <c r="DU94" s="855"/>
      <c r="DV94" s="850"/>
      <c r="DW94" s="851"/>
      <c r="DX94" s="851"/>
      <c r="DY94" s="851"/>
      <c r="DZ94" s="852"/>
      <c r="EA94" s="224"/>
    </row>
    <row r="95" spans="1:131" ht="26.25" hidden="1" customHeight="1" x14ac:dyDescent="0.15">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850"/>
      <c r="BT95" s="851"/>
      <c r="BU95" s="851"/>
      <c r="BV95" s="851"/>
      <c r="BW95" s="851"/>
      <c r="BX95" s="851"/>
      <c r="BY95" s="851"/>
      <c r="BZ95" s="851"/>
      <c r="CA95" s="851"/>
      <c r="CB95" s="851"/>
      <c r="CC95" s="851"/>
      <c r="CD95" s="851"/>
      <c r="CE95" s="851"/>
      <c r="CF95" s="851"/>
      <c r="CG95" s="856"/>
      <c r="CH95" s="853"/>
      <c r="CI95" s="854"/>
      <c r="CJ95" s="854"/>
      <c r="CK95" s="854"/>
      <c r="CL95" s="855"/>
      <c r="CM95" s="853"/>
      <c r="CN95" s="854"/>
      <c r="CO95" s="854"/>
      <c r="CP95" s="854"/>
      <c r="CQ95" s="855"/>
      <c r="CR95" s="853"/>
      <c r="CS95" s="854"/>
      <c r="CT95" s="854"/>
      <c r="CU95" s="854"/>
      <c r="CV95" s="855"/>
      <c r="CW95" s="853"/>
      <c r="CX95" s="854"/>
      <c r="CY95" s="854"/>
      <c r="CZ95" s="854"/>
      <c r="DA95" s="855"/>
      <c r="DB95" s="853"/>
      <c r="DC95" s="854"/>
      <c r="DD95" s="854"/>
      <c r="DE95" s="854"/>
      <c r="DF95" s="855"/>
      <c r="DG95" s="853"/>
      <c r="DH95" s="854"/>
      <c r="DI95" s="854"/>
      <c r="DJ95" s="854"/>
      <c r="DK95" s="855"/>
      <c r="DL95" s="853"/>
      <c r="DM95" s="854"/>
      <c r="DN95" s="854"/>
      <c r="DO95" s="854"/>
      <c r="DP95" s="855"/>
      <c r="DQ95" s="853"/>
      <c r="DR95" s="854"/>
      <c r="DS95" s="854"/>
      <c r="DT95" s="854"/>
      <c r="DU95" s="855"/>
      <c r="DV95" s="850"/>
      <c r="DW95" s="851"/>
      <c r="DX95" s="851"/>
      <c r="DY95" s="851"/>
      <c r="DZ95" s="852"/>
      <c r="EA95" s="224"/>
    </row>
    <row r="96" spans="1:131" ht="26.25" hidden="1" customHeight="1" x14ac:dyDescent="0.15">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850"/>
      <c r="BT96" s="851"/>
      <c r="BU96" s="851"/>
      <c r="BV96" s="851"/>
      <c r="BW96" s="851"/>
      <c r="BX96" s="851"/>
      <c r="BY96" s="851"/>
      <c r="BZ96" s="851"/>
      <c r="CA96" s="851"/>
      <c r="CB96" s="851"/>
      <c r="CC96" s="851"/>
      <c r="CD96" s="851"/>
      <c r="CE96" s="851"/>
      <c r="CF96" s="851"/>
      <c r="CG96" s="856"/>
      <c r="CH96" s="853"/>
      <c r="CI96" s="854"/>
      <c r="CJ96" s="854"/>
      <c r="CK96" s="854"/>
      <c r="CL96" s="855"/>
      <c r="CM96" s="853"/>
      <c r="CN96" s="854"/>
      <c r="CO96" s="854"/>
      <c r="CP96" s="854"/>
      <c r="CQ96" s="855"/>
      <c r="CR96" s="853"/>
      <c r="CS96" s="854"/>
      <c r="CT96" s="854"/>
      <c r="CU96" s="854"/>
      <c r="CV96" s="855"/>
      <c r="CW96" s="853"/>
      <c r="CX96" s="854"/>
      <c r="CY96" s="854"/>
      <c r="CZ96" s="854"/>
      <c r="DA96" s="855"/>
      <c r="DB96" s="853"/>
      <c r="DC96" s="854"/>
      <c r="DD96" s="854"/>
      <c r="DE96" s="854"/>
      <c r="DF96" s="855"/>
      <c r="DG96" s="853"/>
      <c r="DH96" s="854"/>
      <c r="DI96" s="854"/>
      <c r="DJ96" s="854"/>
      <c r="DK96" s="855"/>
      <c r="DL96" s="853"/>
      <c r="DM96" s="854"/>
      <c r="DN96" s="854"/>
      <c r="DO96" s="854"/>
      <c r="DP96" s="855"/>
      <c r="DQ96" s="853"/>
      <c r="DR96" s="854"/>
      <c r="DS96" s="854"/>
      <c r="DT96" s="854"/>
      <c r="DU96" s="855"/>
      <c r="DV96" s="850"/>
      <c r="DW96" s="851"/>
      <c r="DX96" s="851"/>
      <c r="DY96" s="851"/>
      <c r="DZ96" s="852"/>
      <c r="EA96" s="224"/>
    </row>
    <row r="97" spans="1:131" ht="26.25" hidden="1" customHeight="1" x14ac:dyDescent="0.15">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850"/>
      <c r="BT97" s="851"/>
      <c r="BU97" s="851"/>
      <c r="BV97" s="851"/>
      <c r="BW97" s="851"/>
      <c r="BX97" s="851"/>
      <c r="BY97" s="851"/>
      <c r="BZ97" s="851"/>
      <c r="CA97" s="851"/>
      <c r="CB97" s="851"/>
      <c r="CC97" s="851"/>
      <c r="CD97" s="851"/>
      <c r="CE97" s="851"/>
      <c r="CF97" s="851"/>
      <c r="CG97" s="856"/>
      <c r="CH97" s="853"/>
      <c r="CI97" s="854"/>
      <c r="CJ97" s="854"/>
      <c r="CK97" s="854"/>
      <c r="CL97" s="855"/>
      <c r="CM97" s="853"/>
      <c r="CN97" s="854"/>
      <c r="CO97" s="854"/>
      <c r="CP97" s="854"/>
      <c r="CQ97" s="855"/>
      <c r="CR97" s="853"/>
      <c r="CS97" s="854"/>
      <c r="CT97" s="854"/>
      <c r="CU97" s="854"/>
      <c r="CV97" s="855"/>
      <c r="CW97" s="853"/>
      <c r="CX97" s="854"/>
      <c r="CY97" s="854"/>
      <c r="CZ97" s="854"/>
      <c r="DA97" s="855"/>
      <c r="DB97" s="853"/>
      <c r="DC97" s="854"/>
      <c r="DD97" s="854"/>
      <c r="DE97" s="854"/>
      <c r="DF97" s="855"/>
      <c r="DG97" s="853"/>
      <c r="DH97" s="854"/>
      <c r="DI97" s="854"/>
      <c r="DJ97" s="854"/>
      <c r="DK97" s="855"/>
      <c r="DL97" s="853"/>
      <c r="DM97" s="854"/>
      <c r="DN97" s="854"/>
      <c r="DO97" s="854"/>
      <c r="DP97" s="855"/>
      <c r="DQ97" s="853"/>
      <c r="DR97" s="854"/>
      <c r="DS97" s="854"/>
      <c r="DT97" s="854"/>
      <c r="DU97" s="855"/>
      <c r="DV97" s="850"/>
      <c r="DW97" s="851"/>
      <c r="DX97" s="851"/>
      <c r="DY97" s="851"/>
      <c r="DZ97" s="852"/>
      <c r="EA97" s="224"/>
    </row>
    <row r="98" spans="1:131" ht="26.25" hidden="1" customHeight="1" x14ac:dyDescent="0.15">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850"/>
      <c r="BT98" s="851"/>
      <c r="BU98" s="851"/>
      <c r="BV98" s="851"/>
      <c r="BW98" s="851"/>
      <c r="BX98" s="851"/>
      <c r="BY98" s="851"/>
      <c r="BZ98" s="851"/>
      <c r="CA98" s="851"/>
      <c r="CB98" s="851"/>
      <c r="CC98" s="851"/>
      <c r="CD98" s="851"/>
      <c r="CE98" s="851"/>
      <c r="CF98" s="851"/>
      <c r="CG98" s="856"/>
      <c r="CH98" s="853"/>
      <c r="CI98" s="854"/>
      <c r="CJ98" s="854"/>
      <c r="CK98" s="854"/>
      <c r="CL98" s="855"/>
      <c r="CM98" s="853"/>
      <c r="CN98" s="854"/>
      <c r="CO98" s="854"/>
      <c r="CP98" s="854"/>
      <c r="CQ98" s="855"/>
      <c r="CR98" s="853"/>
      <c r="CS98" s="854"/>
      <c r="CT98" s="854"/>
      <c r="CU98" s="854"/>
      <c r="CV98" s="855"/>
      <c r="CW98" s="853"/>
      <c r="CX98" s="854"/>
      <c r="CY98" s="854"/>
      <c r="CZ98" s="854"/>
      <c r="DA98" s="855"/>
      <c r="DB98" s="853"/>
      <c r="DC98" s="854"/>
      <c r="DD98" s="854"/>
      <c r="DE98" s="854"/>
      <c r="DF98" s="855"/>
      <c r="DG98" s="853"/>
      <c r="DH98" s="854"/>
      <c r="DI98" s="854"/>
      <c r="DJ98" s="854"/>
      <c r="DK98" s="855"/>
      <c r="DL98" s="853"/>
      <c r="DM98" s="854"/>
      <c r="DN98" s="854"/>
      <c r="DO98" s="854"/>
      <c r="DP98" s="855"/>
      <c r="DQ98" s="853"/>
      <c r="DR98" s="854"/>
      <c r="DS98" s="854"/>
      <c r="DT98" s="854"/>
      <c r="DU98" s="855"/>
      <c r="DV98" s="850"/>
      <c r="DW98" s="851"/>
      <c r="DX98" s="851"/>
      <c r="DY98" s="851"/>
      <c r="DZ98" s="852"/>
      <c r="EA98" s="224"/>
    </row>
    <row r="99" spans="1:131" ht="26.25" hidden="1" customHeight="1" x14ac:dyDescent="0.15">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850"/>
      <c r="BT99" s="851"/>
      <c r="BU99" s="851"/>
      <c r="BV99" s="851"/>
      <c r="BW99" s="851"/>
      <c r="BX99" s="851"/>
      <c r="BY99" s="851"/>
      <c r="BZ99" s="851"/>
      <c r="CA99" s="851"/>
      <c r="CB99" s="851"/>
      <c r="CC99" s="851"/>
      <c r="CD99" s="851"/>
      <c r="CE99" s="851"/>
      <c r="CF99" s="851"/>
      <c r="CG99" s="856"/>
      <c r="CH99" s="853"/>
      <c r="CI99" s="854"/>
      <c r="CJ99" s="854"/>
      <c r="CK99" s="854"/>
      <c r="CL99" s="855"/>
      <c r="CM99" s="853"/>
      <c r="CN99" s="854"/>
      <c r="CO99" s="854"/>
      <c r="CP99" s="854"/>
      <c r="CQ99" s="855"/>
      <c r="CR99" s="853"/>
      <c r="CS99" s="854"/>
      <c r="CT99" s="854"/>
      <c r="CU99" s="854"/>
      <c r="CV99" s="855"/>
      <c r="CW99" s="853"/>
      <c r="CX99" s="854"/>
      <c r="CY99" s="854"/>
      <c r="CZ99" s="854"/>
      <c r="DA99" s="855"/>
      <c r="DB99" s="853"/>
      <c r="DC99" s="854"/>
      <c r="DD99" s="854"/>
      <c r="DE99" s="854"/>
      <c r="DF99" s="855"/>
      <c r="DG99" s="853"/>
      <c r="DH99" s="854"/>
      <c r="DI99" s="854"/>
      <c r="DJ99" s="854"/>
      <c r="DK99" s="855"/>
      <c r="DL99" s="853"/>
      <c r="DM99" s="854"/>
      <c r="DN99" s="854"/>
      <c r="DO99" s="854"/>
      <c r="DP99" s="855"/>
      <c r="DQ99" s="853"/>
      <c r="DR99" s="854"/>
      <c r="DS99" s="854"/>
      <c r="DT99" s="854"/>
      <c r="DU99" s="855"/>
      <c r="DV99" s="850"/>
      <c r="DW99" s="851"/>
      <c r="DX99" s="851"/>
      <c r="DY99" s="851"/>
      <c r="DZ99" s="852"/>
      <c r="EA99" s="224"/>
    </row>
    <row r="100" spans="1:131" ht="26.25" hidden="1" customHeight="1" x14ac:dyDescent="0.15">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850"/>
      <c r="BT100" s="851"/>
      <c r="BU100" s="851"/>
      <c r="BV100" s="851"/>
      <c r="BW100" s="851"/>
      <c r="BX100" s="851"/>
      <c r="BY100" s="851"/>
      <c r="BZ100" s="851"/>
      <c r="CA100" s="851"/>
      <c r="CB100" s="851"/>
      <c r="CC100" s="851"/>
      <c r="CD100" s="851"/>
      <c r="CE100" s="851"/>
      <c r="CF100" s="851"/>
      <c r="CG100" s="856"/>
      <c r="CH100" s="853"/>
      <c r="CI100" s="854"/>
      <c r="CJ100" s="854"/>
      <c r="CK100" s="854"/>
      <c r="CL100" s="855"/>
      <c r="CM100" s="853"/>
      <c r="CN100" s="854"/>
      <c r="CO100" s="854"/>
      <c r="CP100" s="854"/>
      <c r="CQ100" s="855"/>
      <c r="CR100" s="853"/>
      <c r="CS100" s="854"/>
      <c r="CT100" s="854"/>
      <c r="CU100" s="854"/>
      <c r="CV100" s="855"/>
      <c r="CW100" s="853"/>
      <c r="CX100" s="854"/>
      <c r="CY100" s="854"/>
      <c r="CZ100" s="854"/>
      <c r="DA100" s="855"/>
      <c r="DB100" s="853"/>
      <c r="DC100" s="854"/>
      <c r="DD100" s="854"/>
      <c r="DE100" s="854"/>
      <c r="DF100" s="855"/>
      <c r="DG100" s="853"/>
      <c r="DH100" s="854"/>
      <c r="DI100" s="854"/>
      <c r="DJ100" s="854"/>
      <c r="DK100" s="855"/>
      <c r="DL100" s="853"/>
      <c r="DM100" s="854"/>
      <c r="DN100" s="854"/>
      <c r="DO100" s="854"/>
      <c r="DP100" s="855"/>
      <c r="DQ100" s="853"/>
      <c r="DR100" s="854"/>
      <c r="DS100" s="854"/>
      <c r="DT100" s="854"/>
      <c r="DU100" s="855"/>
      <c r="DV100" s="850"/>
      <c r="DW100" s="851"/>
      <c r="DX100" s="851"/>
      <c r="DY100" s="851"/>
      <c r="DZ100" s="852"/>
      <c r="EA100" s="224"/>
    </row>
    <row r="101" spans="1:131" ht="26.25" hidden="1" customHeight="1" x14ac:dyDescent="0.15">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850"/>
      <c r="BT101" s="851"/>
      <c r="BU101" s="851"/>
      <c r="BV101" s="851"/>
      <c r="BW101" s="851"/>
      <c r="BX101" s="851"/>
      <c r="BY101" s="851"/>
      <c r="BZ101" s="851"/>
      <c r="CA101" s="851"/>
      <c r="CB101" s="851"/>
      <c r="CC101" s="851"/>
      <c r="CD101" s="851"/>
      <c r="CE101" s="851"/>
      <c r="CF101" s="851"/>
      <c r="CG101" s="856"/>
      <c r="CH101" s="853"/>
      <c r="CI101" s="854"/>
      <c r="CJ101" s="854"/>
      <c r="CK101" s="854"/>
      <c r="CL101" s="855"/>
      <c r="CM101" s="853"/>
      <c r="CN101" s="854"/>
      <c r="CO101" s="854"/>
      <c r="CP101" s="854"/>
      <c r="CQ101" s="855"/>
      <c r="CR101" s="853"/>
      <c r="CS101" s="854"/>
      <c r="CT101" s="854"/>
      <c r="CU101" s="854"/>
      <c r="CV101" s="855"/>
      <c r="CW101" s="853"/>
      <c r="CX101" s="854"/>
      <c r="CY101" s="854"/>
      <c r="CZ101" s="854"/>
      <c r="DA101" s="855"/>
      <c r="DB101" s="853"/>
      <c r="DC101" s="854"/>
      <c r="DD101" s="854"/>
      <c r="DE101" s="854"/>
      <c r="DF101" s="855"/>
      <c r="DG101" s="853"/>
      <c r="DH101" s="854"/>
      <c r="DI101" s="854"/>
      <c r="DJ101" s="854"/>
      <c r="DK101" s="855"/>
      <c r="DL101" s="853"/>
      <c r="DM101" s="854"/>
      <c r="DN101" s="854"/>
      <c r="DO101" s="854"/>
      <c r="DP101" s="855"/>
      <c r="DQ101" s="853"/>
      <c r="DR101" s="854"/>
      <c r="DS101" s="854"/>
      <c r="DT101" s="854"/>
      <c r="DU101" s="855"/>
      <c r="DV101" s="850"/>
      <c r="DW101" s="851"/>
      <c r="DX101" s="851"/>
      <c r="DY101" s="851"/>
      <c r="DZ101" s="852"/>
      <c r="EA101" s="224"/>
    </row>
    <row r="102" spans="1:131" ht="26.25" customHeight="1" thickBot="1" x14ac:dyDescent="0.2">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390</v>
      </c>
      <c r="BR102" s="776" t="s">
        <v>428</v>
      </c>
      <c r="BS102" s="777"/>
      <c r="BT102" s="777"/>
      <c r="BU102" s="777"/>
      <c r="BV102" s="777"/>
      <c r="BW102" s="777"/>
      <c r="BX102" s="777"/>
      <c r="BY102" s="777"/>
      <c r="BZ102" s="777"/>
      <c r="CA102" s="777"/>
      <c r="CB102" s="777"/>
      <c r="CC102" s="777"/>
      <c r="CD102" s="777"/>
      <c r="CE102" s="777"/>
      <c r="CF102" s="777"/>
      <c r="CG102" s="778"/>
      <c r="CH102" s="878"/>
      <c r="CI102" s="879"/>
      <c r="CJ102" s="879"/>
      <c r="CK102" s="879"/>
      <c r="CL102" s="880"/>
      <c r="CM102" s="878"/>
      <c r="CN102" s="879"/>
      <c r="CO102" s="879"/>
      <c r="CP102" s="879"/>
      <c r="CQ102" s="880"/>
      <c r="CR102" s="881">
        <v>4774</v>
      </c>
      <c r="CS102" s="843"/>
      <c r="CT102" s="843"/>
      <c r="CU102" s="843"/>
      <c r="CV102" s="882"/>
      <c r="CW102" s="881">
        <v>3579</v>
      </c>
      <c r="CX102" s="843"/>
      <c r="CY102" s="843"/>
      <c r="CZ102" s="843"/>
      <c r="DA102" s="882"/>
      <c r="DB102" s="881" t="s">
        <v>593</v>
      </c>
      <c r="DC102" s="843"/>
      <c r="DD102" s="843"/>
      <c r="DE102" s="843"/>
      <c r="DF102" s="882"/>
      <c r="DG102" s="881" t="s">
        <v>593</v>
      </c>
      <c r="DH102" s="843"/>
      <c r="DI102" s="843"/>
      <c r="DJ102" s="843"/>
      <c r="DK102" s="882"/>
      <c r="DL102" s="881" t="s">
        <v>593</v>
      </c>
      <c r="DM102" s="843"/>
      <c r="DN102" s="843"/>
      <c r="DO102" s="843"/>
      <c r="DP102" s="882"/>
      <c r="DQ102" s="881" t="s">
        <v>593</v>
      </c>
      <c r="DR102" s="843"/>
      <c r="DS102" s="843"/>
      <c r="DT102" s="843"/>
      <c r="DU102" s="882"/>
      <c r="DV102" s="776"/>
      <c r="DW102" s="777"/>
      <c r="DX102" s="777"/>
      <c r="DY102" s="777"/>
      <c r="DZ102" s="905"/>
      <c r="EA102" s="224"/>
    </row>
    <row r="103" spans="1:131" ht="26.25" customHeight="1" x14ac:dyDescent="0.15">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06" t="s">
        <v>429</v>
      </c>
      <c r="BR103" s="906"/>
      <c r="BS103" s="906"/>
      <c r="BT103" s="906"/>
      <c r="BU103" s="906"/>
      <c r="BV103" s="906"/>
      <c r="BW103" s="906"/>
      <c r="BX103" s="906"/>
      <c r="BY103" s="906"/>
      <c r="BZ103" s="906"/>
      <c r="CA103" s="906"/>
      <c r="CB103" s="906"/>
      <c r="CC103" s="906"/>
      <c r="CD103" s="906"/>
      <c r="CE103" s="906"/>
      <c r="CF103" s="906"/>
      <c r="CG103" s="906"/>
      <c r="CH103" s="906"/>
      <c r="CI103" s="906"/>
      <c r="CJ103" s="906"/>
      <c r="CK103" s="906"/>
      <c r="CL103" s="906"/>
      <c r="CM103" s="906"/>
      <c r="CN103" s="906"/>
      <c r="CO103" s="906"/>
      <c r="CP103" s="906"/>
      <c r="CQ103" s="906"/>
      <c r="CR103" s="906"/>
      <c r="CS103" s="906"/>
      <c r="CT103" s="906"/>
      <c r="CU103" s="906"/>
      <c r="CV103" s="906"/>
      <c r="CW103" s="906"/>
      <c r="CX103" s="906"/>
      <c r="CY103" s="906"/>
      <c r="CZ103" s="906"/>
      <c r="DA103" s="906"/>
      <c r="DB103" s="906"/>
      <c r="DC103" s="906"/>
      <c r="DD103" s="906"/>
      <c r="DE103" s="906"/>
      <c r="DF103" s="906"/>
      <c r="DG103" s="906"/>
      <c r="DH103" s="906"/>
      <c r="DI103" s="906"/>
      <c r="DJ103" s="906"/>
      <c r="DK103" s="906"/>
      <c r="DL103" s="906"/>
      <c r="DM103" s="906"/>
      <c r="DN103" s="906"/>
      <c r="DO103" s="906"/>
      <c r="DP103" s="906"/>
      <c r="DQ103" s="906"/>
      <c r="DR103" s="906"/>
      <c r="DS103" s="906"/>
      <c r="DT103" s="906"/>
      <c r="DU103" s="906"/>
      <c r="DV103" s="906"/>
      <c r="DW103" s="906"/>
      <c r="DX103" s="906"/>
      <c r="DY103" s="906"/>
      <c r="DZ103" s="906"/>
      <c r="EA103" s="224"/>
    </row>
    <row r="104" spans="1:131" ht="26.25" customHeight="1" x14ac:dyDescent="0.15">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07" t="s">
        <v>430</v>
      </c>
      <c r="BR104" s="907"/>
      <c r="BS104" s="907"/>
      <c r="BT104" s="907"/>
      <c r="BU104" s="907"/>
      <c r="BV104" s="907"/>
      <c r="BW104" s="907"/>
      <c r="BX104" s="907"/>
      <c r="BY104" s="907"/>
      <c r="BZ104" s="907"/>
      <c r="CA104" s="907"/>
      <c r="CB104" s="907"/>
      <c r="CC104" s="907"/>
      <c r="CD104" s="907"/>
      <c r="CE104" s="907"/>
      <c r="CF104" s="907"/>
      <c r="CG104" s="907"/>
      <c r="CH104" s="907"/>
      <c r="CI104" s="907"/>
      <c r="CJ104" s="907"/>
      <c r="CK104" s="907"/>
      <c r="CL104" s="907"/>
      <c r="CM104" s="907"/>
      <c r="CN104" s="907"/>
      <c r="CO104" s="907"/>
      <c r="CP104" s="907"/>
      <c r="CQ104" s="907"/>
      <c r="CR104" s="907"/>
      <c r="CS104" s="907"/>
      <c r="CT104" s="907"/>
      <c r="CU104" s="907"/>
      <c r="CV104" s="907"/>
      <c r="CW104" s="907"/>
      <c r="CX104" s="907"/>
      <c r="CY104" s="907"/>
      <c r="CZ104" s="907"/>
      <c r="DA104" s="907"/>
      <c r="DB104" s="907"/>
      <c r="DC104" s="907"/>
      <c r="DD104" s="907"/>
      <c r="DE104" s="907"/>
      <c r="DF104" s="907"/>
      <c r="DG104" s="907"/>
      <c r="DH104" s="907"/>
      <c r="DI104" s="907"/>
      <c r="DJ104" s="907"/>
      <c r="DK104" s="907"/>
      <c r="DL104" s="907"/>
      <c r="DM104" s="907"/>
      <c r="DN104" s="907"/>
      <c r="DO104" s="907"/>
      <c r="DP104" s="907"/>
      <c r="DQ104" s="907"/>
      <c r="DR104" s="907"/>
      <c r="DS104" s="907"/>
      <c r="DT104" s="907"/>
      <c r="DU104" s="907"/>
      <c r="DV104" s="907"/>
      <c r="DW104" s="907"/>
      <c r="DX104" s="907"/>
      <c r="DY104" s="907"/>
      <c r="DZ104" s="907"/>
      <c r="EA104" s="224"/>
    </row>
    <row r="105" spans="1:131" ht="11.25" customHeight="1" x14ac:dyDescent="0.15">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43" t="s">
        <v>431</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432</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08" t="s">
        <v>433</v>
      </c>
      <c r="B108" s="909"/>
      <c r="C108" s="909"/>
      <c r="D108" s="909"/>
      <c r="E108" s="909"/>
      <c r="F108" s="909"/>
      <c r="G108" s="909"/>
      <c r="H108" s="909"/>
      <c r="I108" s="909"/>
      <c r="J108" s="909"/>
      <c r="K108" s="909"/>
      <c r="L108" s="909"/>
      <c r="M108" s="909"/>
      <c r="N108" s="909"/>
      <c r="O108" s="909"/>
      <c r="P108" s="909"/>
      <c r="Q108" s="909"/>
      <c r="R108" s="909"/>
      <c r="S108" s="909"/>
      <c r="T108" s="909"/>
      <c r="U108" s="909"/>
      <c r="V108" s="909"/>
      <c r="W108" s="909"/>
      <c r="X108" s="909"/>
      <c r="Y108" s="909"/>
      <c r="Z108" s="909"/>
      <c r="AA108" s="909"/>
      <c r="AB108" s="909"/>
      <c r="AC108" s="909"/>
      <c r="AD108" s="909"/>
      <c r="AE108" s="909"/>
      <c r="AF108" s="909"/>
      <c r="AG108" s="909"/>
      <c r="AH108" s="909"/>
      <c r="AI108" s="909"/>
      <c r="AJ108" s="909"/>
      <c r="AK108" s="909"/>
      <c r="AL108" s="909"/>
      <c r="AM108" s="909"/>
      <c r="AN108" s="909"/>
      <c r="AO108" s="909"/>
      <c r="AP108" s="909"/>
      <c r="AQ108" s="909"/>
      <c r="AR108" s="909"/>
      <c r="AS108" s="909"/>
      <c r="AT108" s="910"/>
      <c r="AU108" s="908" t="s">
        <v>434</v>
      </c>
      <c r="AV108" s="909"/>
      <c r="AW108" s="909"/>
      <c r="AX108" s="909"/>
      <c r="AY108" s="909"/>
      <c r="AZ108" s="909"/>
      <c r="BA108" s="909"/>
      <c r="BB108" s="909"/>
      <c r="BC108" s="909"/>
      <c r="BD108" s="909"/>
      <c r="BE108" s="909"/>
      <c r="BF108" s="909"/>
      <c r="BG108" s="909"/>
      <c r="BH108" s="909"/>
      <c r="BI108" s="909"/>
      <c r="BJ108" s="909"/>
      <c r="BK108" s="909"/>
      <c r="BL108" s="909"/>
      <c r="BM108" s="909"/>
      <c r="BN108" s="909"/>
      <c r="BO108" s="909"/>
      <c r="BP108" s="909"/>
      <c r="BQ108" s="909"/>
      <c r="BR108" s="909"/>
      <c r="BS108" s="909"/>
      <c r="BT108" s="909"/>
      <c r="BU108" s="909"/>
      <c r="BV108" s="909"/>
      <c r="BW108" s="909"/>
      <c r="BX108" s="909"/>
      <c r="BY108" s="909"/>
      <c r="BZ108" s="909"/>
      <c r="CA108" s="909"/>
      <c r="CB108" s="909"/>
      <c r="CC108" s="909"/>
      <c r="CD108" s="909"/>
      <c r="CE108" s="909"/>
      <c r="CF108" s="909"/>
      <c r="CG108" s="909"/>
      <c r="CH108" s="909"/>
      <c r="CI108" s="909"/>
      <c r="CJ108" s="909"/>
      <c r="CK108" s="909"/>
      <c r="CL108" s="909"/>
      <c r="CM108" s="909"/>
      <c r="CN108" s="909"/>
      <c r="CO108" s="909"/>
      <c r="CP108" s="909"/>
      <c r="CQ108" s="909"/>
      <c r="CR108" s="909"/>
      <c r="CS108" s="909"/>
      <c r="CT108" s="909"/>
      <c r="CU108" s="909"/>
      <c r="CV108" s="909"/>
      <c r="CW108" s="909"/>
      <c r="CX108" s="909"/>
      <c r="CY108" s="909"/>
      <c r="CZ108" s="909"/>
      <c r="DA108" s="909"/>
      <c r="DB108" s="909"/>
      <c r="DC108" s="909"/>
      <c r="DD108" s="909"/>
      <c r="DE108" s="909"/>
      <c r="DF108" s="909"/>
      <c r="DG108" s="909"/>
      <c r="DH108" s="909"/>
      <c r="DI108" s="909"/>
      <c r="DJ108" s="909"/>
      <c r="DK108" s="909"/>
      <c r="DL108" s="909"/>
      <c r="DM108" s="909"/>
      <c r="DN108" s="909"/>
      <c r="DO108" s="909"/>
      <c r="DP108" s="909"/>
      <c r="DQ108" s="909"/>
      <c r="DR108" s="909"/>
      <c r="DS108" s="909"/>
      <c r="DT108" s="909"/>
      <c r="DU108" s="909"/>
      <c r="DV108" s="909"/>
      <c r="DW108" s="909"/>
      <c r="DX108" s="909"/>
      <c r="DY108" s="909"/>
      <c r="DZ108" s="910"/>
    </row>
    <row r="109" spans="1:131" s="224" customFormat="1" ht="26.25" customHeight="1" x14ac:dyDescent="0.15">
      <c r="A109" s="903" t="s">
        <v>435</v>
      </c>
      <c r="B109" s="884"/>
      <c r="C109" s="884"/>
      <c r="D109" s="884"/>
      <c r="E109" s="884"/>
      <c r="F109" s="884"/>
      <c r="G109" s="884"/>
      <c r="H109" s="884"/>
      <c r="I109" s="884"/>
      <c r="J109" s="884"/>
      <c r="K109" s="884"/>
      <c r="L109" s="884"/>
      <c r="M109" s="884"/>
      <c r="N109" s="884"/>
      <c r="O109" s="884"/>
      <c r="P109" s="884"/>
      <c r="Q109" s="884"/>
      <c r="R109" s="884"/>
      <c r="S109" s="884"/>
      <c r="T109" s="884"/>
      <c r="U109" s="884"/>
      <c r="V109" s="884"/>
      <c r="W109" s="884"/>
      <c r="X109" s="884"/>
      <c r="Y109" s="884"/>
      <c r="Z109" s="885"/>
      <c r="AA109" s="883" t="s">
        <v>436</v>
      </c>
      <c r="AB109" s="884"/>
      <c r="AC109" s="884"/>
      <c r="AD109" s="884"/>
      <c r="AE109" s="885"/>
      <c r="AF109" s="883" t="s">
        <v>437</v>
      </c>
      <c r="AG109" s="884"/>
      <c r="AH109" s="884"/>
      <c r="AI109" s="884"/>
      <c r="AJ109" s="885"/>
      <c r="AK109" s="883" t="s">
        <v>308</v>
      </c>
      <c r="AL109" s="884"/>
      <c r="AM109" s="884"/>
      <c r="AN109" s="884"/>
      <c r="AO109" s="885"/>
      <c r="AP109" s="883" t="s">
        <v>438</v>
      </c>
      <c r="AQ109" s="884"/>
      <c r="AR109" s="884"/>
      <c r="AS109" s="884"/>
      <c r="AT109" s="886"/>
      <c r="AU109" s="903" t="s">
        <v>435</v>
      </c>
      <c r="AV109" s="884"/>
      <c r="AW109" s="884"/>
      <c r="AX109" s="884"/>
      <c r="AY109" s="884"/>
      <c r="AZ109" s="884"/>
      <c r="BA109" s="884"/>
      <c r="BB109" s="884"/>
      <c r="BC109" s="884"/>
      <c r="BD109" s="884"/>
      <c r="BE109" s="884"/>
      <c r="BF109" s="884"/>
      <c r="BG109" s="884"/>
      <c r="BH109" s="884"/>
      <c r="BI109" s="884"/>
      <c r="BJ109" s="884"/>
      <c r="BK109" s="884"/>
      <c r="BL109" s="884"/>
      <c r="BM109" s="884"/>
      <c r="BN109" s="884"/>
      <c r="BO109" s="884"/>
      <c r="BP109" s="885"/>
      <c r="BQ109" s="883" t="s">
        <v>436</v>
      </c>
      <c r="BR109" s="884"/>
      <c r="BS109" s="884"/>
      <c r="BT109" s="884"/>
      <c r="BU109" s="885"/>
      <c r="BV109" s="883" t="s">
        <v>437</v>
      </c>
      <c r="BW109" s="884"/>
      <c r="BX109" s="884"/>
      <c r="BY109" s="884"/>
      <c r="BZ109" s="885"/>
      <c r="CA109" s="883" t="s">
        <v>308</v>
      </c>
      <c r="CB109" s="884"/>
      <c r="CC109" s="884"/>
      <c r="CD109" s="884"/>
      <c r="CE109" s="885"/>
      <c r="CF109" s="904" t="s">
        <v>438</v>
      </c>
      <c r="CG109" s="904"/>
      <c r="CH109" s="904"/>
      <c r="CI109" s="904"/>
      <c r="CJ109" s="904"/>
      <c r="CK109" s="883" t="s">
        <v>439</v>
      </c>
      <c r="CL109" s="884"/>
      <c r="CM109" s="884"/>
      <c r="CN109" s="884"/>
      <c r="CO109" s="884"/>
      <c r="CP109" s="884"/>
      <c r="CQ109" s="884"/>
      <c r="CR109" s="884"/>
      <c r="CS109" s="884"/>
      <c r="CT109" s="884"/>
      <c r="CU109" s="884"/>
      <c r="CV109" s="884"/>
      <c r="CW109" s="884"/>
      <c r="CX109" s="884"/>
      <c r="CY109" s="884"/>
      <c r="CZ109" s="884"/>
      <c r="DA109" s="884"/>
      <c r="DB109" s="884"/>
      <c r="DC109" s="884"/>
      <c r="DD109" s="884"/>
      <c r="DE109" s="884"/>
      <c r="DF109" s="885"/>
      <c r="DG109" s="883" t="s">
        <v>436</v>
      </c>
      <c r="DH109" s="884"/>
      <c r="DI109" s="884"/>
      <c r="DJ109" s="884"/>
      <c r="DK109" s="885"/>
      <c r="DL109" s="883" t="s">
        <v>437</v>
      </c>
      <c r="DM109" s="884"/>
      <c r="DN109" s="884"/>
      <c r="DO109" s="884"/>
      <c r="DP109" s="885"/>
      <c r="DQ109" s="883" t="s">
        <v>308</v>
      </c>
      <c r="DR109" s="884"/>
      <c r="DS109" s="884"/>
      <c r="DT109" s="884"/>
      <c r="DU109" s="885"/>
      <c r="DV109" s="883" t="s">
        <v>438</v>
      </c>
      <c r="DW109" s="884"/>
      <c r="DX109" s="884"/>
      <c r="DY109" s="884"/>
      <c r="DZ109" s="886"/>
    </row>
    <row r="110" spans="1:131" s="224" customFormat="1" ht="26.25" customHeight="1" x14ac:dyDescent="0.15">
      <c r="A110" s="887" t="s">
        <v>440</v>
      </c>
      <c r="B110" s="888"/>
      <c r="C110" s="888"/>
      <c r="D110" s="888"/>
      <c r="E110" s="888"/>
      <c r="F110" s="888"/>
      <c r="G110" s="888"/>
      <c r="H110" s="888"/>
      <c r="I110" s="888"/>
      <c r="J110" s="888"/>
      <c r="K110" s="888"/>
      <c r="L110" s="888"/>
      <c r="M110" s="888"/>
      <c r="N110" s="888"/>
      <c r="O110" s="888"/>
      <c r="P110" s="888"/>
      <c r="Q110" s="888"/>
      <c r="R110" s="888"/>
      <c r="S110" s="888"/>
      <c r="T110" s="888"/>
      <c r="U110" s="888"/>
      <c r="V110" s="888"/>
      <c r="W110" s="888"/>
      <c r="X110" s="888"/>
      <c r="Y110" s="888"/>
      <c r="Z110" s="889"/>
      <c r="AA110" s="890">
        <v>8264508</v>
      </c>
      <c r="AB110" s="891"/>
      <c r="AC110" s="891"/>
      <c r="AD110" s="891"/>
      <c r="AE110" s="892"/>
      <c r="AF110" s="893">
        <v>8297017</v>
      </c>
      <c r="AG110" s="891"/>
      <c r="AH110" s="891"/>
      <c r="AI110" s="891"/>
      <c r="AJ110" s="892"/>
      <c r="AK110" s="893">
        <v>8090934</v>
      </c>
      <c r="AL110" s="891"/>
      <c r="AM110" s="891"/>
      <c r="AN110" s="891"/>
      <c r="AO110" s="892"/>
      <c r="AP110" s="894">
        <v>26.2</v>
      </c>
      <c r="AQ110" s="895"/>
      <c r="AR110" s="895"/>
      <c r="AS110" s="895"/>
      <c r="AT110" s="896"/>
      <c r="AU110" s="897" t="s">
        <v>75</v>
      </c>
      <c r="AV110" s="898"/>
      <c r="AW110" s="898"/>
      <c r="AX110" s="898"/>
      <c r="AY110" s="898"/>
      <c r="AZ110" s="920" t="s">
        <v>441</v>
      </c>
      <c r="BA110" s="888"/>
      <c r="BB110" s="888"/>
      <c r="BC110" s="888"/>
      <c r="BD110" s="888"/>
      <c r="BE110" s="888"/>
      <c r="BF110" s="888"/>
      <c r="BG110" s="888"/>
      <c r="BH110" s="888"/>
      <c r="BI110" s="888"/>
      <c r="BJ110" s="888"/>
      <c r="BK110" s="888"/>
      <c r="BL110" s="888"/>
      <c r="BM110" s="888"/>
      <c r="BN110" s="888"/>
      <c r="BO110" s="888"/>
      <c r="BP110" s="889"/>
      <c r="BQ110" s="921">
        <v>86255747</v>
      </c>
      <c r="BR110" s="922"/>
      <c r="BS110" s="922"/>
      <c r="BT110" s="922"/>
      <c r="BU110" s="922"/>
      <c r="BV110" s="922">
        <v>82787658</v>
      </c>
      <c r="BW110" s="922"/>
      <c r="BX110" s="922"/>
      <c r="BY110" s="922"/>
      <c r="BZ110" s="922"/>
      <c r="CA110" s="922">
        <v>79287530</v>
      </c>
      <c r="CB110" s="922"/>
      <c r="CC110" s="922"/>
      <c r="CD110" s="922"/>
      <c r="CE110" s="922"/>
      <c r="CF110" s="935">
        <v>256.5</v>
      </c>
      <c r="CG110" s="936"/>
      <c r="CH110" s="936"/>
      <c r="CI110" s="936"/>
      <c r="CJ110" s="936"/>
      <c r="CK110" s="937" t="s">
        <v>442</v>
      </c>
      <c r="CL110" s="938"/>
      <c r="CM110" s="920" t="s">
        <v>443</v>
      </c>
      <c r="CN110" s="888"/>
      <c r="CO110" s="888"/>
      <c r="CP110" s="888"/>
      <c r="CQ110" s="888"/>
      <c r="CR110" s="888"/>
      <c r="CS110" s="888"/>
      <c r="CT110" s="888"/>
      <c r="CU110" s="888"/>
      <c r="CV110" s="888"/>
      <c r="CW110" s="888"/>
      <c r="CX110" s="888"/>
      <c r="CY110" s="888"/>
      <c r="CZ110" s="888"/>
      <c r="DA110" s="888"/>
      <c r="DB110" s="888"/>
      <c r="DC110" s="888"/>
      <c r="DD110" s="888"/>
      <c r="DE110" s="888"/>
      <c r="DF110" s="889"/>
      <c r="DG110" s="921">
        <v>253104</v>
      </c>
      <c r="DH110" s="922"/>
      <c r="DI110" s="922"/>
      <c r="DJ110" s="922"/>
      <c r="DK110" s="922"/>
      <c r="DL110" s="922">
        <v>235321</v>
      </c>
      <c r="DM110" s="922"/>
      <c r="DN110" s="922"/>
      <c r="DO110" s="922"/>
      <c r="DP110" s="922"/>
      <c r="DQ110" s="922">
        <v>5263160</v>
      </c>
      <c r="DR110" s="922"/>
      <c r="DS110" s="922"/>
      <c r="DT110" s="922"/>
      <c r="DU110" s="922"/>
      <c r="DV110" s="923">
        <v>17</v>
      </c>
      <c r="DW110" s="923"/>
      <c r="DX110" s="923"/>
      <c r="DY110" s="923"/>
      <c r="DZ110" s="924"/>
    </row>
    <row r="111" spans="1:131" s="224" customFormat="1" ht="26.25" customHeight="1" x14ac:dyDescent="0.15">
      <c r="A111" s="925" t="s">
        <v>444</v>
      </c>
      <c r="B111" s="926"/>
      <c r="C111" s="926"/>
      <c r="D111" s="926"/>
      <c r="E111" s="926"/>
      <c r="F111" s="926"/>
      <c r="G111" s="926"/>
      <c r="H111" s="926"/>
      <c r="I111" s="926"/>
      <c r="J111" s="926"/>
      <c r="K111" s="926"/>
      <c r="L111" s="926"/>
      <c r="M111" s="926"/>
      <c r="N111" s="926"/>
      <c r="O111" s="926"/>
      <c r="P111" s="926"/>
      <c r="Q111" s="926"/>
      <c r="R111" s="926"/>
      <c r="S111" s="926"/>
      <c r="T111" s="926"/>
      <c r="U111" s="926"/>
      <c r="V111" s="926"/>
      <c r="W111" s="926"/>
      <c r="X111" s="926"/>
      <c r="Y111" s="926"/>
      <c r="Z111" s="927"/>
      <c r="AA111" s="928" t="s">
        <v>405</v>
      </c>
      <c r="AB111" s="929"/>
      <c r="AC111" s="929"/>
      <c r="AD111" s="929"/>
      <c r="AE111" s="930"/>
      <c r="AF111" s="931" t="s">
        <v>405</v>
      </c>
      <c r="AG111" s="929"/>
      <c r="AH111" s="929"/>
      <c r="AI111" s="929"/>
      <c r="AJ111" s="930"/>
      <c r="AK111" s="931" t="s">
        <v>445</v>
      </c>
      <c r="AL111" s="929"/>
      <c r="AM111" s="929"/>
      <c r="AN111" s="929"/>
      <c r="AO111" s="930"/>
      <c r="AP111" s="932" t="s">
        <v>405</v>
      </c>
      <c r="AQ111" s="933"/>
      <c r="AR111" s="933"/>
      <c r="AS111" s="933"/>
      <c r="AT111" s="934"/>
      <c r="AU111" s="899"/>
      <c r="AV111" s="900"/>
      <c r="AW111" s="900"/>
      <c r="AX111" s="900"/>
      <c r="AY111" s="900"/>
      <c r="AZ111" s="913" t="s">
        <v>446</v>
      </c>
      <c r="BA111" s="914"/>
      <c r="BB111" s="914"/>
      <c r="BC111" s="914"/>
      <c r="BD111" s="914"/>
      <c r="BE111" s="914"/>
      <c r="BF111" s="914"/>
      <c r="BG111" s="914"/>
      <c r="BH111" s="914"/>
      <c r="BI111" s="914"/>
      <c r="BJ111" s="914"/>
      <c r="BK111" s="914"/>
      <c r="BL111" s="914"/>
      <c r="BM111" s="914"/>
      <c r="BN111" s="914"/>
      <c r="BO111" s="914"/>
      <c r="BP111" s="915"/>
      <c r="BQ111" s="916">
        <v>2899847</v>
      </c>
      <c r="BR111" s="917"/>
      <c r="BS111" s="917"/>
      <c r="BT111" s="917"/>
      <c r="BU111" s="917"/>
      <c r="BV111" s="917">
        <v>2782392</v>
      </c>
      <c r="BW111" s="917"/>
      <c r="BX111" s="917"/>
      <c r="BY111" s="917"/>
      <c r="BZ111" s="917"/>
      <c r="CA111" s="917">
        <v>7803935</v>
      </c>
      <c r="CB111" s="917"/>
      <c r="CC111" s="917"/>
      <c r="CD111" s="917"/>
      <c r="CE111" s="917"/>
      <c r="CF111" s="911">
        <v>25.2</v>
      </c>
      <c r="CG111" s="912"/>
      <c r="CH111" s="912"/>
      <c r="CI111" s="912"/>
      <c r="CJ111" s="912"/>
      <c r="CK111" s="939"/>
      <c r="CL111" s="940"/>
      <c r="CM111" s="913" t="s">
        <v>447</v>
      </c>
      <c r="CN111" s="914"/>
      <c r="CO111" s="914"/>
      <c r="CP111" s="914"/>
      <c r="CQ111" s="914"/>
      <c r="CR111" s="914"/>
      <c r="CS111" s="914"/>
      <c r="CT111" s="914"/>
      <c r="CU111" s="914"/>
      <c r="CV111" s="914"/>
      <c r="CW111" s="914"/>
      <c r="CX111" s="914"/>
      <c r="CY111" s="914"/>
      <c r="CZ111" s="914"/>
      <c r="DA111" s="914"/>
      <c r="DB111" s="914"/>
      <c r="DC111" s="914"/>
      <c r="DD111" s="914"/>
      <c r="DE111" s="914"/>
      <c r="DF111" s="915"/>
      <c r="DG111" s="916" t="s">
        <v>131</v>
      </c>
      <c r="DH111" s="917"/>
      <c r="DI111" s="917"/>
      <c r="DJ111" s="917"/>
      <c r="DK111" s="917"/>
      <c r="DL111" s="917" t="s">
        <v>131</v>
      </c>
      <c r="DM111" s="917"/>
      <c r="DN111" s="917"/>
      <c r="DO111" s="917"/>
      <c r="DP111" s="917"/>
      <c r="DQ111" s="917" t="s">
        <v>392</v>
      </c>
      <c r="DR111" s="917"/>
      <c r="DS111" s="917"/>
      <c r="DT111" s="917"/>
      <c r="DU111" s="917"/>
      <c r="DV111" s="918" t="s">
        <v>405</v>
      </c>
      <c r="DW111" s="918"/>
      <c r="DX111" s="918"/>
      <c r="DY111" s="918"/>
      <c r="DZ111" s="919"/>
    </row>
    <row r="112" spans="1:131" s="224" customFormat="1" ht="26.25" customHeight="1" x14ac:dyDescent="0.15">
      <c r="A112" s="943" t="s">
        <v>448</v>
      </c>
      <c r="B112" s="944"/>
      <c r="C112" s="914" t="s">
        <v>449</v>
      </c>
      <c r="D112" s="914"/>
      <c r="E112" s="914"/>
      <c r="F112" s="914"/>
      <c r="G112" s="914"/>
      <c r="H112" s="914"/>
      <c r="I112" s="914"/>
      <c r="J112" s="914"/>
      <c r="K112" s="914"/>
      <c r="L112" s="914"/>
      <c r="M112" s="914"/>
      <c r="N112" s="914"/>
      <c r="O112" s="914"/>
      <c r="P112" s="914"/>
      <c r="Q112" s="914"/>
      <c r="R112" s="914"/>
      <c r="S112" s="914"/>
      <c r="T112" s="914"/>
      <c r="U112" s="914"/>
      <c r="V112" s="914"/>
      <c r="W112" s="914"/>
      <c r="X112" s="914"/>
      <c r="Y112" s="914"/>
      <c r="Z112" s="915"/>
      <c r="AA112" s="949" t="s">
        <v>405</v>
      </c>
      <c r="AB112" s="950"/>
      <c r="AC112" s="950"/>
      <c r="AD112" s="950"/>
      <c r="AE112" s="951"/>
      <c r="AF112" s="952" t="s">
        <v>392</v>
      </c>
      <c r="AG112" s="950"/>
      <c r="AH112" s="950"/>
      <c r="AI112" s="950"/>
      <c r="AJ112" s="951"/>
      <c r="AK112" s="952" t="s">
        <v>445</v>
      </c>
      <c r="AL112" s="950"/>
      <c r="AM112" s="950"/>
      <c r="AN112" s="950"/>
      <c r="AO112" s="951"/>
      <c r="AP112" s="953" t="s">
        <v>392</v>
      </c>
      <c r="AQ112" s="954"/>
      <c r="AR112" s="954"/>
      <c r="AS112" s="954"/>
      <c r="AT112" s="955"/>
      <c r="AU112" s="899"/>
      <c r="AV112" s="900"/>
      <c r="AW112" s="900"/>
      <c r="AX112" s="900"/>
      <c r="AY112" s="900"/>
      <c r="AZ112" s="913" t="s">
        <v>450</v>
      </c>
      <c r="BA112" s="914"/>
      <c r="BB112" s="914"/>
      <c r="BC112" s="914"/>
      <c r="BD112" s="914"/>
      <c r="BE112" s="914"/>
      <c r="BF112" s="914"/>
      <c r="BG112" s="914"/>
      <c r="BH112" s="914"/>
      <c r="BI112" s="914"/>
      <c r="BJ112" s="914"/>
      <c r="BK112" s="914"/>
      <c r="BL112" s="914"/>
      <c r="BM112" s="914"/>
      <c r="BN112" s="914"/>
      <c r="BO112" s="914"/>
      <c r="BP112" s="915"/>
      <c r="BQ112" s="916">
        <v>16720789</v>
      </c>
      <c r="BR112" s="917"/>
      <c r="BS112" s="917"/>
      <c r="BT112" s="917"/>
      <c r="BU112" s="917"/>
      <c r="BV112" s="917">
        <v>15979548</v>
      </c>
      <c r="BW112" s="917"/>
      <c r="BX112" s="917"/>
      <c r="BY112" s="917"/>
      <c r="BZ112" s="917"/>
      <c r="CA112" s="917">
        <v>15381632</v>
      </c>
      <c r="CB112" s="917"/>
      <c r="CC112" s="917"/>
      <c r="CD112" s="917"/>
      <c r="CE112" s="917"/>
      <c r="CF112" s="911">
        <v>49.8</v>
      </c>
      <c r="CG112" s="912"/>
      <c r="CH112" s="912"/>
      <c r="CI112" s="912"/>
      <c r="CJ112" s="912"/>
      <c r="CK112" s="939"/>
      <c r="CL112" s="940"/>
      <c r="CM112" s="913" t="s">
        <v>451</v>
      </c>
      <c r="CN112" s="914"/>
      <c r="CO112" s="914"/>
      <c r="CP112" s="914"/>
      <c r="CQ112" s="914"/>
      <c r="CR112" s="914"/>
      <c r="CS112" s="914"/>
      <c r="CT112" s="914"/>
      <c r="CU112" s="914"/>
      <c r="CV112" s="914"/>
      <c r="CW112" s="914"/>
      <c r="CX112" s="914"/>
      <c r="CY112" s="914"/>
      <c r="CZ112" s="914"/>
      <c r="DA112" s="914"/>
      <c r="DB112" s="914"/>
      <c r="DC112" s="914"/>
      <c r="DD112" s="914"/>
      <c r="DE112" s="914"/>
      <c r="DF112" s="915"/>
      <c r="DG112" s="916" t="s">
        <v>131</v>
      </c>
      <c r="DH112" s="917"/>
      <c r="DI112" s="917"/>
      <c r="DJ112" s="917"/>
      <c r="DK112" s="917"/>
      <c r="DL112" s="917" t="s">
        <v>131</v>
      </c>
      <c r="DM112" s="917"/>
      <c r="DN112" s="917"/>
      <c r="DO112" s="917"/>
      <c r="DP112" s="917"/>
      <c r="DQ112" s="917" t="s">
        <v>131</v>
      </c>
      <c r="DR112" s="917"/>
      <c r="DS112" s="917"/>
      <c r="DT112" s="917"/>
      <c r="DU112" s="917"/>
      <c r="DV112" s="918" t="s">
        <v>392</v>
      </c>
      <c r="DW112" s="918"/>
      <c r="DX112" s="918"/>
      <c r="DY112" s="918"/>
      <c r="DZ112" s="919"/>
    </row>
    <row r="113" spans="1:130" s="224" customFormat="1" ht="26.25" customHeight="1" x14ac:dyDescent="0.15">
      <c r="A113" s="945"/>
      <c r="B113" s="946"/>
      <c r="C113" s="914" t="s">
        <v>452</v>
      </c>
      <c r="D113" s="914"/>
      <c r="E113" s="914"/>
      <c r="F113" s="914"/>
      <c r="G113" s="914"/>
      <c r="H113" s="914"/>
      <c r="I113" s="914"/>
      <c r="J113" s="914"/>
      <c r="K113" s="914"/>
      <c r="L113" s="914"/>
      <c r="M113" s="914"/>
      <c r="N113" s="914"/>
      <c r="O113" s="914"/>
      <c r="P113" s="914"/>
      <c r="Q113" s="914"/>
      <c r="R113" s="914"/>
      <c r="S113" s="914"/>
      <c r="T113" s="914"/>
      <c r="U113" s="914"/>
      <c r="V113" s="914"/>
      <c r="W113" s="914"/>
      <c r="X113" s="914"/>
      <c r="Y113" s="914"/>
      <c r="Z113" s="915"/>
      <c r="AA113" s="928">
        <v>1938471</v>
      </c>
      <c r="AB113" s="929"/>
      <c r="AC113" s="929"/>
      <c r="AD113" s="929"/>
      <c r="AE113" s="930"/>
      <c r="AF113" s="931">
        <v>1834364</v>
      </c>
      <c r="AG113" s="929"/>
      <c r="AH113" s="929"/>
      <c r="AI113" s="929"/>
      <c r="AJ113" s="930"/>
      <c r="AK113" s="931">
        <v>1898107</v>
      </c>
      <c r="AL113" s="929"/>
      <c r="AM113" s="929"/>
      <c r="AN113" s="929"/>
      <c r="AO113" s="930"/>
      <c r="AP113" s="932">
        <v>6.1</v>
      </c>
      <c r="AQ113" s="933"/>
      <c r="AR113" s="933"/>
      <c r="AS113" s="933"/>
      <c r="AT113" s="934"/>
      <c r="AU113" s="899"/>
      <c r="AV113" s="900"/>
      <c r="AW113" s="900"/>
      <c r="AX113" s="900"/>
      <c r="AY113" s="900"/>
      <c r="AZ113" s="913" t="s">
        <v>453</v>
      </c>
      <c r="BA113" s="914"/>
      <c r="BB113" s="914"/>
      <c r="BC113" s="914"/>
      <c r="BD113" s="914"/>
      <c r="BE113" s="914"/>
      <c r="BF113" s="914"/>
      <c r="BG113" s="914"/>
      <c r="BH113" s="914"/>
      <c r="BI113" s="914"/>
      <c r="BJ113" s="914"/>
      <c r="BK113" s="914"/>
      <c r="BL113" s="914"/>
      <c r="BM113" s="914"/>
      <c r="BN113" s="914"/>
      <c r="BO113" s="914"/>
      <c r="BP113" s="915"/>
      <c r="BQ113" s="916">
        <v>2926459</v>
      </c>
      <c r="BR113" s="917"/>
      <c r="BS113" s="917"/>
      <c r="BT113" s="917"/>
      <c r="BU113" s="917"/>
      <c r="BV113" s="917">
        <v>2704703</v>
      </c>
      <c r="BW113" s="917"/>
      <c r="BX113" s="917"/>
      <c r="BY113" s="917"/>
      <c r="BZ113" s="917"/>
      <c r="CA113" s="917">
        <v>2432976</v>
      </c>
      <c r="CB113" s="917"/>
      <c r="CC113" s="917"/>
      <c r="CD113" s="917"/>
      <c r="CE113" s="917"/>
      <c r="CF113" s="911">
        <v>7.9</v>
      </c>
      <c r="CG113" s="912"/>
      <c r="CH113" s="912"/>
      <c r="CI113" s="912"/>
      <c r="CJ113" s="912"/>
      <c r="CK113" s="939"/>
      <c r="CL113" s="940"/>
      <c r="CM113" s="913" t="s">
        <v>454</v>
      </c>
      <c r="CN113" s="914"/>
      <c r="CO113" s="914"/>
      <c r="CP113" s="914"/>
      <c r="CQ113" s="914"/>
      <c r="CR113" s="914"/>
      <c r="CS113" s="914"/>
      <c r="CT113" s="914"/>
      <c r="CU113" s="914"/>
      <c r="CV113" s="914"/>
      <c r="CW113" s="914"/>
      <c r="CX113" s="914"/>
      <c r="CY113" s="914"/>
      <c r="CZ113" s="914"/>
      <c r="DA113" s="914"/>
      <c r="DB113" s="914"/>
      <c r="DC113" s="914"/>
      <c r="DD113" s="914"/>
      <c r="DE113" s="914"/>
      <c r="DF113" s="915"/>
      <c r="DG113" s="949" t="s">
        <v>445</v>
      </c>
      <c r="DH113" s="950"/>
      <c r="DI113" s="950"/>
      <c r="DJ113" s="950"/>
      <c r="DK113" s="951"/>
      <c r="DL113" s="952" t="s">
        <v>131</v>
      </c>
      <c r="DM113" s="950"/>
      <c r="DN113" s="950"/>
      <c r="DO113" s="950"/>
      <c r="DP113" s="951"/>
      <c r="DQ113" s="952" t="s">
        <v>131</v>
      </c>
      <c r="DR113" s="950"/>
      <c r="DS113" s="950"/>
      <c r="DT113" s="950"/>
      <c r="DU113" s="951"/>
      <c r="DV113" s="953" t="s">
        <v>131</v>
      </c>
      <c r="DW113" s="954"/>
      <c r="DX113" s="954"/>
      <c r="DY113" s="954"/>
      <c r="DZ113" s="955"/>
    </row>
    <row r="114" spans="1:130" s="224" customFormat="1" ht="26.25" customHeight="1" x14ac:dyDescent="0.15">
      <c r="A114" s="945"/>
      <c r="B114" s="946"/>
      <c r="C114" s="914" t="s">
        <v>455</v>
      </c>
      <c r="D114" s="914"/>
      <c r="E114" s="914"/>
      <c r="F114" s="914"/>
      <c r="G114" s="914"/>
      <c r="H114" s="914"/>
      <c r="I114" s="914"/>
      <c r="J114" s="914"/>
      <c r="K114" s="914"/>
      <c r="L114" s="914"/>
      <c r="M114" s="914"/>
      <c r="N114" s="914"/>
      <c r="O114" s="914"/>
      <c r="P114" s="914"/>
      <c r="Q114" s="914"/>
      <c r="R114" s="914"/>
      <c r="S114" s="914"/>
      <c r="T114" s="914"/>
      <c r="U114" s="914"/>
      <c r="V114" s="914"/>
      <c r="W114" s="914"/>
      <c r="X114" s="914"/>
      <c r="Y114" s="914"/>
      <c r="Z114" s="915"/>
      <c r="AA114" s="949">
        <v>223419</v>
      </c>
      <c r="AB114" s="950"/>
      <c r="AC114" s="950"/>
      <c r="AD114" s="950"/>
      <c r="AE114" s="951"/>
      <c r="AF114" s="952">
        <v>223953</v>
      </c>
      <c r="AG114" s="950"/>
      <c r="AH114" s="950"/>
      <c r="AI114" s="950"/>
      <c r="AJ114" s="951"/>
      <c r="AK114" s="952">
        <v>222874</v>
      </c>
      <c r="AL114" s="950"/>
      <c r="AM114" s="950"/>
      <c r="AN114" s="950"/>
      <c r="AO114" s="951"/>
      <c r="AP114" s="953">
        <v>0.7</v>
      </c>
      <c r="AQ114" s="954"/>
      <c r="AR114" s="954"/>
      <c r="AS114" s="954"/>
      <c r="AT114" s="955"/>
      <c r="AU114" s="899"/>
      <c r="AV114" s="900"/>
      <c r="AW114" s="900"/>
      <c r="AX114" s="900"/>
      <c r="AY114" s="900"/>
      <c r="AZ114" s="913" t="s">
        <v>456</v>
      </c>
      <c r="BA114" s="914"/>
      <c r="BB114" s="914"/>
      <c r="BC114" s="914"/>
      <c r="BD114" s="914"/>
      <c r="BE114" s="914"/>
      <c r="BF114" s="914"/>
      <c r="BG114" s="914"/>
      <c r="BH114" s="914"/>
      <c r="BI114" s="914"/>
      <c r="BJ114" s="914"/>
      <c r="BK114" s="914"/>
      <c r="BL114" s="914"/>
      <c r="BM114" s="914"/>
      <c r="BN114" s="914"/>
      <c r="BO114" s="914"/>
      <c r="BP114" s="915"/>
      <c r="BQ114" s="916">
        <v>9536097</v>
      </c>
      <c r="BR114" s="917"/>
      <c r="BS114" s="917"/>
      <c r="BT114" s="917"/>
      <c r="BU114" s="917"/>
      <c r="BV114" s="917">
        <v>9664955</v>
      </c>
      <c r="BW114" s="917"/>
      <c r="BX114" s="917"/>
      <c r="BY114" s="917"/>
      <c r="BZ114" s="917"/>
      <c r="CA114" s="917">
        <v>9654719</v>
      </c>
      <c r="CB114" s="917"/>
      <c r="CC114" s="917"/>
      <c r="CD114" s="917"/>
      <c r="CE114" s="917"/>
      <c r="CF114" s="911">
        <v>31.2</v>
      </c>
      <c r="CG114" s="912"/>
      <c r="CH114" s="912"/>
      <c r="CI114" s="912"/>
      <c r="CJ114" s="912"/>
      <c r="CK114" s="939"/>
      <c r="CL114" s="940"/>
      <c r="CM114" s="913" t="s">
        <v>457</v>
      </c>
      <c r="CN114" s="914"/>
      <c r="CO114" s="914"/>
      <c r="CP114" s="914"/>
      <c r="CQ114" s="914"/>
      <c r="CR114" s="914"/>
      <c r="CS114" s="914"/>
      <c r="CT114" s="914"/>
      <c r="CU114" s="914"/>
      <c r="CV114" s="914"/>
      <c r="CW114" s="914"/>
      <c r="CX114" s="914"/>
      <c r="CY114" s="914"/>
      <c r="CZ114" s="914"/>
      <c r="DA114" s="914"/>
      <c r="DB114" s="914"/>
      <c r="DC114" s="914"/>
      <c r="DD114" s="914"/>
      <c r="DE114" s="914"/>
      <c r="DF114" s="915"/>
      <c r="DG114" s="949" t="s">
        <v>392</v>
      </c>
      <c r="DH114" s="950"/>
      <c r="DI114" s="950"/>
      <c r="DJ114" s="950"/>
      <c r="DK114" s="951"/>
      <c r="DL114" s="952" t="s">
        <v>445</v>
      </c>
      <c r="DM114" s="950"/>
      <c r="DN114" s="950"/>
      <c r="DO114" s="950"/>
      <c r="DP114" s="951"/>
      <c r="DQ114" s="952" t="s">
        <v>392</v>
      </c>
      <c r="DR114" s="950"/>
      <c r="DS114" s="950"/>
      <c r="DT114" s="950"/>
      <c r="DU114" s="951"/>
      <c r="DV114" s="953" t="s">
        <v>445</v>
      </c>
      <c r="DW114" s="954"/>
      <c r="DX114" s="954"/>
      <c r="DY114" s="954"/>
      <c r="DZ114" s="955"/>
    </row>
    <row r="115" spans="1:130" s="224" customFormat="1" ht="26.25" customHeight="1" x14ac:dyDescent="0.15">
      <c r="A115" s="945"/>
      <c r="B115" s="946"/>
      <c r="C115" s="914" t="s">
        <v>458</v>
      </c>
      <c r="D115" s="914"/>
      <c r="E115" s="914"/>
      <c r="F115" s="914"/>
      <c r="G115" s="914"/>
      <c r="H115" s="914"/>
      <c r="I115" s="914"/>
      <c r="J115" s="914"/>
      <c r="K115" s="914"/>
      <c r="L115" s="914"/>
      <c r="M115" s="914"/>
      <c r="N115" s="914"/>
      <c r="O115" s="914"/>
      <c r="P115" s="914"/>
      <c r="Q115" s="914"/>
      <c r="R115" s="914"/>
      <c r="S115" s="914"/>
      <c r="T115" s="914"/>
      <c r="U115" s="914"/>
      <c r="V115" s="914"/>
      <c r="W115" s="914"/>
      <c r="X115" s="914"/>
      <c r="Y115" s="914"/>
      <c r="Z115" s="915"/>
      <c r="AA115" s="928">
        <v>75413</v>
      </c>
      <c r="AB115" s="929"/>
      <c r="AC115" s="929"/>
      <c r="AD115" s="929"/>
      <c r="AE115" s="930"/>
      <c r="AF115" s="931">
        <v>37996</v>
      </c>
      <c r="AG115" s="929"/>
      <c r="AH115" s="929"/>
      <c r="AI115" s="929"/>
      <c r="AJ115" s="930"/>
      <c r="AK115" s="931">
        <v>36553</v>
      </c>
      <c r="AL115" s="929"/>
      <c r="AM115" s="929"/>
      <c r="AN115" s="929"/>
      <c r="AO115" s="930"/>
      <c r="AP115" s="932">
        <v>0.1</v>
      </c>
      <c r="AQ115" s="933"/>
      <c r="AR115" s="933"/>
      <c r="AS115" s="933"/>
      <c r="AT115" s="934"/>
      <c r="AU115" s="899"/>
      <c r="AV115" s="900"/>
      <c r="AW115" s="900"/>
      <c r="AX115" s="900"/>
      <c r="AY115" s="900"/>
      <c r="AZ115" s="913" t="s">
        <v>459</v>
      </c>
      <c r="BA115" s="914"/>
      <c r="BB115" s="914"/>
      <c r="BC115" s="914"/>
      <c r="BD115" s="914"/>
      <c r="BE115" s="914"/>
      <c r="BF115" s="914"/>
      <c r="BG115" s="914"/>
      <c r="BH115" s="914"/>
      <c r="BI115" s="914"/>
      <c r="BJ115" s="914"/>
      <c r="BK115" s="914"/>
      <c r="BL115" s="914"/>
      <c r="BM115" s="914"/>
      <c r="BN115" s="914"/>
      <c r="BO115" s="914"/>
      <c r="BP115" s="915"/>
      <c r="BQ115" s="916">
        <v>126000</v>
      </c>
      <c r="BR115" s="917"/>
      <c r="BS115" s="917"/>
      <c r="BT115" s="917"/>
      <c r="BU115" s="917"/>
      <c r="BV115" s="917">
        <v>135000</v>
      </c>
      <c r="BW115" s="917"/>
      <c r="BX115" s="917"/>
      <c r="BY115" s="917"/>
      <c r="BZ115" s="917"/>
      <c r="CA115" s="917" t="s">
        <v>405</v>
      </c>
      <c r="CB115" s="917"/>
      <c r="CC115" s="917"/>
      <c r="CD115" s="917"/>
      <c r="CE115" s="917"/>
      <c r="CF115" s="911" t="s">
        <v>405</v>
      </c>
      <c r="CG115" s="912"/>
      <c r="CH115" s="912"/>
      <c r="CI115" s="912"/>
      <c r="CJ115" s="912"/>
      <c r="CK115" s="939"/>
      <c r="CL115" s="940"/>
      <c r="CM115" s="913" t="s">
        <v>460</v>
      </c>
      <c r="CN115" s="914"/>
      <c r="CO115" s="914"/>
      <c r="CP115" s="914"/>
      <c r="CQ115" s="914"/>
      <c r="CR115" s="914"/>
      <c r="CS115" s="914"/>
      <c r="CT115" s="914"/>
      <c r="CU115" s="914"/>
      <c r="CV115" s="914"/>
      <c r="CW115" s="914"/>
      <c r="CX115" s="914"/>
      <c r="CY115" s="914"/>
      <c r="CZ115" s="914"/>
      <c r="DA115" s="914"/>
      <c r="DB115" s="914"/>
      <c r="DC115" s="914"/>
      <c r="DD115" s="914"/>
      <c r="DE115" s="914"/>
      <c r="DF115" s="915"/>
      <c r="DG115" s="949" t="s">
        <v>131</v>
      </c>
      <c r="DH115" s="950"/>
      <c r="DI115" s="950"/>
      <c r="DJ115" s="950"/>
      <c r="DK115" s="951"/>
      <c r="DL115" s="952" t="s">
        <v>405</v>
      </c>
      <c r="DM115" s="950"/>
      <c r="DN115" s="950"/>
      <c r="DO115" s="950"/>
      <c r="DP115" s="951"/>
      <c r="DQ115" s="952" t="s">
        <v>131</v>
      </c>
      <c r="DR115" s="950"/>
      <c r="DS115" s="950"/>
      <c r="DT115" s="950"/>
      <c r="DU115" s="951"/>
      <c r="DV115" s="953" t="s">
        <v>131</v>
      </c>
      <c r="DW115" s="954"/>
      <c r="DX115" s="954"/>
      <c r="DY115" s="954"/>
      <c r="DZ115" s="955"/>
    </row>
    <row r="116" spans="1:130" s="224" customFormat="1" ht="26.25" customHeight="1" x14ac:dyDescent="0.15">
      <c r="A116" s="947"/>
      <c r="B116" s="948"/>
      <c r="C116" s="956" t="s">
        <v>461</v>
      </c>
      <c r="D116" s="956"/>
      <c r="E116" s="956"/>
      <c r="F116" s="956"/>
      <c r="G116" s="956"/>
      <c r="H116" s="956"/>
      <c r="I116" s="956"/>
      <c r="J116" s="956"/>
      <c r="K116" s="956"/>
      <c r="L116" s="956"/>
      <c r="M116" s="956"/>
      <c r="N116" s="956"/>
      <c r="O116" s="956"/>
      <c r="P116" s="956"/>
      <c r="Q116" s="956"/>
      <c r="R116" s="956"/>
      <c r="S116" s="956"/>
      <c r="T116" s="956"/>
      <c r="U116" s="956"/>
      <c r="V116" s="956"/>
      <c r="W116" s="956"/>
      <c r="X116" s="956"/>
      <c r="Y116" s="956"/>
      <c r="Z116" s="957"/>
      <c r="AA116" s="949" t="s">
        <v>392</v>
      </c>
      <c r="AB116" s="950"/>
      <c r="AC116" s="950"/>
      <c r="AD116" s="950"/>
      <c r="AE116" s="951"/>
      <c r="AF116" s="952" t="s">
        <v>405</v>
      </c>
      <c r="AG116" s="950"/>
      <c r="AH116" s="950"/>
      <c r="AI116" s="950"/>
      <c r="AJ116" s="951"/>
      <c r="AK116" s="952" t="s">
        <v>392</v>
      </c>
      <c r="AL116" s="950"/>
      <c r="AM116" s="950"/>
      <c r="AN116" s="950"/>
      <c r="AO116" s="951"/>
      <c r="AP116" s="953" t="s">
        <v>405</v>
      </c>
      <c r="AQ116" s="954"/>
      <c r="AR116" s="954"/>
      <c r="AS116" s="954"/>
      <c r="AT116" s="955"/>
      <c r="AU116" s="899"/>
      <c r="AV116" s="900"/>
      <c r="AW116" s="900"/>
      <c r="AX116" s="900"/>
      <c r="AY116" s="900"/>
      <c r="AZ116" s="958" t="s">
        <v>462</v>
      </c>
      <c r="BA116" s="959"/>
      <c r="BB116" s="959"/>
      <c r="BC116" s="959"/>
      <c r="BD116" s="959"/>
      <c r="BE116" s="959"/>
      <c r="BF116" s="959"/>
      <c r="BG116" s="959"/>
      <c r="BH116" s="959"/>
      <c r="BI116" s="959"/>
      <c r="BJ116" s="959"/>
      <c r="BK116" s="959"/>
      <c r="BL116" s="959"/>
      <c r="BM116" s="959"/>
      <c r="BN116" s="959"/>
      <c r="BO116" s="959"/>
      <c r="BP116" s="960"/>
      <c r="BQ116" s="916" t="s">
        <v>405</v>
      </c>
      <c r="BR116" s="917"/>
      <c r="BS116" s="917"/>
      <c r="BT116" s="917"/>
      <c r="BU116" s="917"/>
      <c r="BV116" s="917" t="s">
        <v>392</v>
      </c>
      <c r="BW116" s="917"/>
      <c r="BX116" s="917"/>
      <c r="BY116" s="917"/>
      <c r="BZ116" s="917"/>
      <c r="CA116" s="917" t="s">
        <v>131</v>
      </c>
      <c r="CB116" s="917"/>
      <c r="CC116" s="917"/>
      <c r="CD116" s="917"/>
      <c r="CE116" s="917"/>
      <c r="CF116" s="911" t="s">
        <v>405</v>
      </c>
      <c r="CG116" s="912"/>
      <c r="CH116" s="912"/>
      <c r="CI116" s="912"/>
      <c r="CJ116" s="912"/>
      <c r="CK116" s="939"/>
      <c r="CL116" s="940"/>
      <c r="CM116" s="913" t="s">
        <v>463</v>
      </c>
      <c r="CN116" s="914"/>
      <c r="CO116" s="914"/>
      <c r="CP116" s="914"/>
      <c r="CQ116" s="914"/>
      <c r="CR116" s="914"/>
      <c r="CS116" s="914"/>
      <c r="CT116" s="914"/>
      <c r="CU116" s="914"/>
      <c r="CV116" s="914"/>
      <c r="CW116" s="914"/>
      <c r="CX116" s="914"/>
      <c r="CY116" s="914"/>
      <c r="CZ116" s="914"/>
      <c r="DA116" s="914"/>
      <c r="DB116" s="914"/>
      <c r="DC116" s="914"/>
      <c r="DD116" s="914"/>
      <c r="DE116" s="914"/>
      <c r="DF116" s="915"/>
      <c r="DG116" s="949">
        <v>42480</v>
      </c>
      <c r="DH116" s="950"/>
      <c r="DI116" s="950"/>
      <c r="DJ116" s="950"/>
      <c r="DK116" s="951"/>
      <c r="DL116" s="952">
        <v>33435</v>
      </c>
      <c r="DM116" s="950"/>
      <c r="DN116" s="950"/>
      <c r="DO116" s="950"/>
      <c r="DP116" s="951"/>
      <c r="DQ116" s="952">
        <v>24390</v>
      </c>
      <c r="DR116" s="950"/>
      <c r="DS116" s="950"/>
      <c r="DT116" s="950"/>
      <c r="DU116" s="951"/>
      <c r="DV116" s="953">
        <v>0.1</v>
      </c>
      <c r="DW116" s="954"/>
      <c r="DX116" s="954"/>
      <c r="DY116" s="954"/>
      <c r="DZ116" s="955"/>
    </row>
    <row r="117" spans="1:130" s="224" customFormat="1" ht="26.25" customHeight="1" x14ac:dyDescent="0.15">
      <c r="A117" s="903" t="s">
        <v>189</v>
      </c>
      <c r="B117" s="884"/>
      <c r="C117" s="884"/>
      <c r="D117" s="884"/>
      <c r="E117" s="884"/>
      <c r="F117" s="884"/>
      <c r="G117" s="884"/>
      <c r="H117" s="884"/>
      <c r="I117" s="884"/>
      <c r="J117" s="884"/>
      <c r="K117" s="884"/>
      <c r="L117" s="884"/>
      <c r="M117" s="884"/>
      <c r="N117" s="884"/>
      <c r="O117" s="884"/>
      <c r="P117" s="884"/>
      <c r="Q117" s="884"/>
      <c r="R117" s="884"/>
      <c r="S117" s="884"/>
      <c r="T117" s="884"/>
      <c r="U117" s="884"/>
      <c r="V117" s="884"/>
      <c r="W117" s="884"/>
      <c r="X117" s="884"/>
      <c r="Y117" s="968" t="s">
        <v>464</v>
      </c>
      <c r="Z117" s="885"/>
      <c r="AA117" s="969">
        <v>10501811</v>
      </c>
      <c r="AB117" s="970"/>
      <c r="AC117" s="970"/>
      <c r="AD117" s="970"/>
      <c r="AE117" s="971"/>
      <c r="AF117" s="972">
        <v>10393330</v>
      </c>
      <c r="AG117" s="970"/>
      <c r="AH117" s="970"/>
      <c r="AI117" s="970"/>
      <c r="AJ117" s="971"/>
      <c r="AK117" s="972">
        <v>10248468</v>
      </c>
      <c r="AL117" s="970"/>
      <c r="AM117" s="970"/>
      <c r="AN117" s="970"/>
      <c r="AO117" s="971"/>
      <c r="AP117" s="973"/>
      <c r="AQ117" s="974"/>
      <c r="AR117" s="974"/>
      <c r="AS117" s="974"/>
      <c r="AT117" s="975"/>
      <c r="AU117" s="899"/>
      <c r="AV117" s="900"/>
      <c r="AW117" s="900"/>
      <c r="AX117" s="900"/>
      <c r="AY117" s="900"/>
      <c r="AZ117" s="965" t="s">
        <v>465</v>
      </c>
      <c r="BA117" s="966"/>
      <c r="BB117" s="966"/>
      <c r="BC117" s="966"/>
      <c r="BD117" s="966"/>
      <c r="BE117" s="966"/>
      <c r="BF117" s="966"/>
      <c r="BG117" s="966"/>
      <c r="BH117" s="966"/>
      <c r="BI117" s="966"/>
      <c r="BJ117" s="966"/>
      <c r="BK117" s="966"/>
      <c r="BL117" s="966"/>
      <c r="BM117" s="966"/>
      <c r="BN117" s="966"/>
      <c r="BO117" s="966"/>
      <c r="BP117" s="967"/>
      <c r="BQ117" s="916" t="s">
        <v>131</v>
      </c>
      <c r="BR117" s="917"/>
      <c r="BS117" s="917"/>
      <c r="BT117" s="917"/>
      <c r="BU117" s="917"/>
      <c r="BV117" s="917" t="s">
        <v>445</v>
      </c>
      <c r="BW117" s="917"/>
      <c r="BX117" s="917"/>
      <c r="BY117" s="917"/>
      <c r="BZ117" s="917"/>
      <c r="CA117" s="917" t="s">
        <v>131</v>
      </c>
      <c r="CB117" s="917"/>
      <c r="CC117" s="917"/>
      <c r="CD117" s="917"/>
      <c r="CE117" s="917"/>
      <c r="CF117" s="911" t="s">
        <v>445</v>
      </c>
      <c r="CG117" s="912"/>
      <c r="CH117" s="912"/>
      <c r="CI117" s="912"/>
      <c r="CJ117" s="912"/>
      <c r="CK117" s="939"/>
      <c r="CL117" s="940"/>
      <c r="CM117" s="913" t="s">
        <v>466</v>
      </c>
      <c r="CN117" s="914"/>
      <c r="CO117" s="914"/>
      <c r="CP117" s="914"/>
      <c r="CQ117" s="914"/>
      <c r="CR117" s="914"/>
      <c r="CS117" s="914"/>
      <c r="CT117" s="914"/>
      <c r="CU117" s="914"/>
      <c r="CV117" s="914"/>
      <c r="CW117" s="914"/>
      <c r="CX117" s="914"/>
      <c r="CY117" s="914"/>
      <c r="CZ117" s="914"/>
      <c r="DA117" s="914"/>
      <c r="DB117" s="914"/>
      <c r="DC117" s="914"/>
      <c r="DD117" s="914"/>
      <c r="DE117" s="914"/>
      <c r="DF117" s="915"/>
      <c r="DG117" s="949" t="s">
        <v>405</v>
      </c>
      <c r="DH117" s="950"/>
      <c r="DI117" s="950"/>
      <c r="DJ117" s="950"/>
      <c r="DK117" s="951"/>
      <c r="DL117" s="952" t="s">
        <v>392</v>
      </c>
      <c r="DM117" s="950"/>
      <c r="DN117" s="950"/>
      <c r="DO117" s="950"/>
      <c r="DP117" s="951"/>
      <c r="DQ117" s="952" t="s">
        <v>131</v>
      </c>
      <c r="DR117" s="950"/>
      <c r="DS117" s="950"/>
      <c r="DT117" s="950"/>
      <c r="DU117" s="951"/>
      <c r="DV117" s="953" t="s">
        <v>392</v>
      </c>
      <c r="DW117" s="954"/>
      <c r="DX117" s="954"/>
      <c r="DY117" s="954"/>
      <c r="DZ117" s="955"/>
    </row>
    <row r="118" spans="1:130" s="224" customFormat="1" ht="26.25" customHeight="1" x14ac:dyDescent="0.15">
      <c r="A118" s="903" t="s">
        <v>439</v>
      </c>
      <c r="B118" s="884"/>
      <c r="C118" s="884"/>
      <c r="D118" s="884"/>
      <c r="E118" s="884"/>
      <c r="F118" s="884"/>
      <c r="G118" s="884"/>
      <c r="H118" s="884"/>
      <c r="I118" s="884"/>
      <c r="J118" s="884"/>
      <c r="K118" s="884"/>
      <c r="L118" s="884"/>
      <c r="M118" s="884"/>
      <c r="N118" s="884"/>
      <c r="O118" s="884"/>
      <c r="P118" s="884"/>
      <c r="Q118" s="884"/>
      <c r="R118" s="884"/>
      <c r="S118" s="884"/>
      <c r="T118" s="884"/>
      <c r="U118" s="884"/>
      <c r="V118" s="884"/>
      <c r="W118" s="884"/>
      <c r="X118" s="884"/>
      <c r="Y118" s="884"/>
      <c r="Z118" s="885"/>
      <c r="AA118" s="883" t="s">
        <v>436</v>
      </c>
      <c r="AB118" s="884"/>
      <c r="AC118" s="884"/>
      <c r="AD118" s="884"/>
      <c r="AE118" s="885"/>
      <c r="AF118" s="883" t="s">
        <v>437</v>
      </c>
      <c r="AG118" s="884"/>
      <c r="AH118" s="884"/>
      <c r="AI118" s="884"/>
      <c r="AJ118" s="885"/>
      <c r="AK118" s="883" t="s">
        <v>308</v>
      </c>
      <c r="AL118" s="884"/>
      <c r="AM118" s="884"/>
      <c r="AN118" s="884"/>
      <c r="AO118" s="885"/>
      <c r="AP118" s="961" t="s">
        <v>438</v>
      </c>
      <c r="AQ118" s="962"/>
      <c r="AR118" s="962"/>
      <c r="AS118" s="962"/>
      <c r="AT118" s="963"/>
      <c r="AU118" s="899"/>
      <c r="AV118" s="900"/>
      <c r="AW118" s="900"/>
      <c r="AX118" s="900"/>
      <c r="AY118" s="900"/>
      <c r="AZ118" s="964" t="s">
        <v>467</v>
      </c>
      <c r="BA118" s="956"/>
      <c r="BB118" s="956"/>
      <c r="BC118" s="956"/>
      <c r="BD118" s="956"/>
      <c r="BE118" s="956"/>
      <c r="BF118" s="956"/>
      <c r="BG118" s="956"/>
      <c r="BH118" s="956"/>
      <c r="BI118" s="956"/>
      <c r="BJ118" s="956"/>
      <c r="BK118" s="956"/>
      <c r="BL118" s="956"/>
      <c r="BM118" s="956"/>
      <c r="BN118" s="956"/>
      <c r="BO118" s="956"/>
      <c r="BP118" s="957"/>
      <c r="BQ118" s="990" t="s">
        <v>131</v>
      </c>
      <c r="BR118" s="991"/>
      <c r="BS118" s="991"/>
      <c r="BT118" s="991"/>
      <c r="BU118" s="991"/>
      <c r="BV118" s="991" t="s">
        <v>131</v>
      </c>
      <c r="BW118" s="991"/>
      <c r="BX118" s="991"/>
      <c r="BY118" s="991"/>
      <c r="BZ118" s="991"/>
      <c r="CA118" s="991" t="s">
        <v>131</v>
      </c>
      <c r="CB118" s="991"/>
      <c r="CC118" s="991"/>
      <c r="CD118" s="991"/>
      <c r="CE118" s="991"/>
      <c r="CF118" s="911" t="s">
        <v>392</v>
      </c>
      <c r="CG118" s="912"/>
      <c r="CH118" s="912"/>
      <c r="CI118" s="912"/>
      <c r="CJ118" s="912"/>
      <c r="CK118" s="939"/>
      <c r="CL118" s="940"/>
      <c r="CM118" s="913" t="s">
        <v>468</v>
      </c>
      <c r="CN118" s="914"/>
      <c r="CO118" s="914"/>
      <c r="CP118" s="914"/>
      <c r="CQ118" s="914"/>
      <c r="CR118" s="914"/>
      <c r="CS118" s="914"/>
      <c r="CT118" s="914"/>
      <c r="CU118" s="914"/>
      <c r="CV118" s="914"/>
      <c r="CW118" s="914"/>
      <c r="CX118" s="914"/>
      <c r="CY118" s="914"/>
      <c r="CZ118" s="914"/>
      <c r="DA118" s="914"/>
      <c r="DB118" s="914"/>
      <c r="DC118" s="914"/>
      <c r="DD118" s="914"/>
      <c r="DE118" s="914"/>
      <c r="DF118" s="915"/>
      <c r="DG118" s="949" t="s">
        <v>392</v>
      </c>
      <c r="DH118" s="950"/>
      <c r="DI118" s="950"/>
      <c r="DJ118" s="950"/>
      <c r="DK118" s="951"/>
      <c r="DL118" s="952" t="s">
        <v>131</v>
      </c>
      <c r="DM118" s="950"/>
      <c r="DN118" s="950"/>
      <c r="DO118" s="950"/>
      <c r="DP118" s="951"/>
      <c r="DQ118" s="952" t="s">
        <v>392</v>
      </c>
      <c r="DR118" s="950"/>
      <c r="DS118" s="950"/>
      <c r="DT118" s="950"/>
      <c r="DU118" s="951"/>
      <c r="DV118" s="953" t="s">
        <v>392</v>
      </c>
      <c r="DW118" s="954"/>
      <c r="DX118" s="954"/>
      <c r="DY118" s="954"/>
      <c r="DZ118" s="955"/>
    </row>
    <row r="119" spans="1:130" s="224" customFormat="1" ht="26.25" customHeight="1" x14ac:dyDescent="0.15">
      <c r="A119" s="1047" t="s">
        <v>442</v>
      </c>
      <c r="B119" s="938"/>
      <c r="C119" s="920" t="s">
        <v>443</v>
      </c>
      <c r="D119" s="888"/>
      <c r="E119" s="888"/>
      <c r="F119" s="888"/>
      <c r="G119" s="888"/>
      <c r="H119" s="888"/>
      <c r="I119" s="888"/>
      <c r="J119" s="888"/>
      <c r="K119" s="888"/>
      <c r="L119" s="888"/>
      <c r="M119" s="888"/>
      <c r="N119" s="888"/>
      <c r="O119" s="888"/>
      <c r="P119" s="888"/>
      <c r="Q119" s="888"/>
      <c r="R119" s="888"/>
      <c r="S119" s="888"/>
      <c r="T119" s="888"/>
      <c r="U119" s="888"/>
      <c r="V119" s="888"/>
      <c r="W119" s="888"/>
      <c r="X119" s="888"/>
      <c r="Y119" s="888"/>
      <c r="Z119" s="889"/>
      <c r="AA119" s="890">
        <v>18357</v>
      </c>
      <c r="AB119" s="891"/>
      <c r="AC119" s="891"/>
      <c r="AD119" s="891"/>
      <c r="AE119" s="892"/>
      <c r="AF119" s="893">
        <v>18360</v>
      </c>
      <c r="AG119" s="891"/>
      <c r="AH119" s="891"/>
      <c r="AI119" s="891"/>
      <c r="AJ119" s="892"/>
      <c r="AK119" s="893">
        <v>18364</v>
      </c>
      <c r="AL119" s="891"/>
      <c r="AM119" s="891"/>
      <c r="AN119" s="891"/>
      <c r="AO119" s="892"/>
      <c r="AP119" s="894">
        <v>0.1</v>
      </c>
      <c r="AQ119" s="895"/>
      <c r="AR119" s="895"/>
      <c r="AS119" s="895"/>
      <c r="AT119" s="896"/>
      <c r="AU119" s="901"/>
      <c r="AV119" s="902"/>
      <c r="AW119" s="902"/>
      <c r="AX119" s="902"/>
      <c r="AY119" s="902"/>
      <c r="AZ119" s="245" t="s">
        <v>189</v>
      </c>
      <c r="BA119" s="245"/>
      <c r="BB119" s="245"/>
      <c r="BC119" s="245"/>
      <c r="BD119" s="245"/>
      <c r="BE119" s="245"/>
      <c r="BF119" s="245"/>
      <c r="BG119" s="245"/>
      <c r="BH119" s="245"/>
      <c r="BI119" s="245"/>
      <c r="BJ119" s="245"/>
      <c r="BK119" s="245"/>
      <c r="BL119" s="245"/>
      <c r="BM119" s="245"/>
      <c r="BN119" s="245"/>
      <c r="BO119" s="968" t="s">
        <v>469</v>
      </c>
      <c r="BP119" s="996"/>
      <c r="BQ119" s="990">
        <v>118464939</v>
      </c>
      <c r="BR119" s="991"/>
      <c r="BS119" s="991"/>
      <c r="BT119" s="991"/>
      <c r="BU119" s="991"/>
      <c r="BV119" s="991">
        <v>114054256</v>
      </c>
      <c r="BW119" s="991"/>
      <c r="BX119" s="991"/>
      <c r="BY119" s="991"/>
      <c r="BZ119" s="991"/>
      <c r="CA119" s="991">
        <v>114560792</v>
      </c>
      <c r="CB119" s="991"/>
      <c r="CC119" s="991"/>
      <c r="CD119" s="991"/>
      <c r="CE119" s="991"/>
      <c r="CF119" s="992"/>
      <c r="CG119" s="993"/>
      <c r="CH119" s="993"/>
      <c r="CI119" s="993"/>
      <c r="CJ119" s="994"/>
      <c r="CK119" s="941"/>
      <c r="CL119" s="942"/>
      <c r="CM119" s="964" t="s">
        <v>470</v>
      </c>
      <c r="CN119" s="956"/>
      <c r="CO119" s="956"/>
      <c r="CP119" s="956"/>
      <c r="CQ119" s="956"/>
      <c r="CR119" s="956"/>
      <c r="CS119" s="956"/>
      <c r="CT119" s="956"/>
      <c r="CU119" s="956"/>
      <c r="CV119" s="956"/>
      <c r="CW119" s="956"/>
      <c r="CX119" s="956"/>
      <c r="CY119" s="956"/>
      <c r="CZ119" s="956"/>
      <c r="DA119" s="956"/>
      <c r="DB119" s="956"/>
      <c r="DC119" s="956"/>
      <c r="DD119" s="956"/>
      <c r="DE119" s="956"/>
      <c r="DF119" s="957"/>
      <c r="DG119" s="995">
        <v>2604263</v>
      </c>
      <c r="DH119" s="977"/>
      <c r="DI119" s="977"/>
      <c r="DJ119" s="977"/>
      <c r="DK119" s="978"/>
      <c r="DL119" s="976">
        <v>2513636</v>
      </c>
      <c r="DM119" s="977"/>
      <c r="DN119" s="977"/>
      <c r="DO119" s="977"/>
      <c r="DP119" s="978"/>
      <c r="DQ119" s="976">
        <v>2516385</v>
      </c>
      <c r="DR119" s="977"/>
      <c r="DS119" s="977"/>
      <c r="DT119" s="977"/>
      <c r="DU119" s="978"/>
      <c r="DV119" s="979">
        <v>8.1</v>
      </c>
      <c r="DW119" s="980"/>
      <c r="DX119" s="980"/>
      <c r="DY119" s="980"/>
      <c r="DZ119" s="981"/>
    </row>
    <row r="120" spans="1:130" s="224" customFormat="1" ht="26.25" customHeight="1" x14ac:dyDescent="0.15">
      <c r="A120" s="1048"/>
      <c r="B120" s="940"/>
      <c r="C120" s="913" t="s">
        <v>447</v>
      </c>
      <c r="D120" s="914"/>
      <c r="E120" s="914"/>
      <c r="F120" s="914"/>
      <c r="G120" s="914"/>
      <c r="H120" s="914"/>
      <c r="I120" s="914"/>
      <c r="J120" s="914"/>
      <c r="K120" s="914"/>
      <c r="L120" s="914"/>
      <c r="M120" s="914"/>
      <c r="N120" s="914"/>
      <c r="O120" s="914"/>
      <c r="P120" s="914"/>
      <c r="Q120" s="914"/>
      <c r="R120" s="914"/>
      <c r="S120" s="914"/>
      <c r="T120" s="914"/>
      <c r="U120" s="914"/>
      <c r="V120" s="914"/>
      <c r="W120" s="914"/>
      <c r="X120" s="914"/>
      <c r="Y120" s="914"/>
      <c r="Z120" s="915"/>
      <c r="AA120" s="949" t="s">
        <v>392</v>
      </c>
      <c r="AB120" s="950"/>
      <c r="AC120" s="950"/>
      <c r="AD120" s="950"/>
      <c r="AE120" s="951"/>
      <c r="AF120" s="952" t="s">
        <v>131</v>
      </c>
      <c r="AG120" s="950"/>
      <c r="AH120" s="950"/>
      <c r="AI120" s="950"/>
      <c r="AJ120" s="951"/>
      <c r="AK120" s="952" t="s">
        <v>131</v>
      </c>
      <c r="AL120" s="950"/>
      <c r="AM120" s="950"/>
      <c r="AN120" s="950"/>
      <c r="AO120" s="951"/>
      <c r="AP120" s="953" t="s">
        <v>131</v>
      </c>
      <c r="AQ120" s="954"/>
      <c r="AR120" s="954"/>
      <c r="AS120" s="954"/>
      <c r="AT120" s="955"/>
      <c r="AU120" s="982" t="s">
        <v>471</v>
      </c>
      <c r="AV120" s="983"/>
      <c r="AW120" s="983"/>
      <c r="AX120" s="983"/>
      <c r="AY120" s="984"/>
      <c r="AZ120" s="920" t="s">
        <v>472</v>
      </c>
      <c r="BA120" s="888"/>
      <c r="BB120" s="888"/>
      <c r="BC120" s="888"/>
      <c r="BD120" s="888"/>
      <c r="BE120" s="888"/>
      <c r="BF120" s="888"/>
      <c r="BG120" s="888"/>
      <c r="BH120" s="888"/>
      <c r="BI120" s="888"/>
      <c r="BJ120" s="888"/>
      <c r="BK120" s="888"/>
      <c r="BL120" s="888"/>
      <c r="BM120" s="888"/>
      <c r="BN120" s="888"/>
      <c r="BO120" s="888"/>
      <c r="BP120" s="889"/>
      <c r="BQ120" s="921">
        <v>8626436</v>
      </c>
      <c r="BR120" s="922"/>
      <c r="BS120" s="922"/>
      <c r="BT120" s="922"/>
      <c r="BU120" s="922"/>
      <c r="BV120" s="922">
        <v>12820929</v>
      </c>
      <c r="BW120" s="922"/>
      <c r="BX120" s="922"/>
      <c r="BY120" s="922"/>
      <c r="BZ120" s="922"/>
      <c r="CA120" s="922">
        <v>17362654</v>
      </c>
      <c r="CB120" s="922"/>
      <c r="CC120" s="922"/>
      <c r="CD120" s="922"/>
      <c r="CE120" s="922"/>
      <c r="CF120" s="935">
        <v>56.2</v>
      </c>
      <c r="CG120" s="936"/>
      <c r="CH120" s="936"/>
      <c r="CI120" s="936"/>
      <c r="CJ120" s="936"/>
      <c r="CK120" s="997" t="s">
        <v>473</v>
      </c>
      <c r="CL120" s="998"/>
      <c r="CM120" s="998"/>
      <c r="CN120" s="998"/>
      <c r="CO120" s="999"/>
      <c r="CP120" s="1005" t="s">
        <v>411</v>
      </c>
      <c r="CQ120" s="1006"/>
      <c r="CR120" s="1006"/>
      <c r="CS120" s="1006"/>
      <c r="CT120" s="1006"/>
      <c r="CU120" s="1006"/>
      <c r="CV120" s="1006"/>
      <c r="CW120" s="1006"/>
      <c r="CX120" s="1006"/>
      <c r="CY120" s="1006"/>
      <c r="CZ120" s="1006"/>
      <c r="DA120" s="1006"/>
      <c r="DB120" s="1006"/>
      <c r="DC120" s="1006"/>
      <c r="DD120" s="1006"/>
      <c r="DE120" s="1006"/>
      <c r="DF120" s="1007"/>
      <c r="DG120" s="921">
        <v>11584296</v>
      </c>
      <c r="DH120" s="922"/>
      <c r="DI120" s="922"/>
      <c r="DJ120" s="922"/>
      <c r="DK120" s="922"/>
      <c r="DL120" s="922">
        <v>11054169</v>
      </c>
      <c r="DM120" s="922"/>
      <c r="DN120" s="922"/>
      <c r="DO120" s="922"/>
      <c r="DP120" s="922"/>
      <c r="DQ120" s="922">
        <v>10717484</v>
      </c>
      <c r="DR120" s="922"/>
      <c r="DS120" s="922"/>
      <c r="DT120" s="922"/>
      <c r="DU120" s="922"/>
      <c r="DV120" s="923">
        <v>34.700000000000003</v>
      </c>
      <c r="DW120" s="923"/>
      <c r="DX120" s="923"/>
      <c r="DY120" s="923"/>
      <c r="DZ120" s="924"/>
    </row>
    <row r="121" spans="1:130" s="224" customFormat="1" ht="26.25" customHeight="1" x14ac:dyDescent="0.15">
      <c r="A121" s="1048"/>
      <c r="B121" s="940"/>
      <c r="C121" s="965" t="s">
        <v>474</v>
      </c>
      <c r="D121" s="966"/>
      <c r="E121" s="966"/>
      <c r="F121" s="966"/>
      <c r="G121" s="966"/>
      <c r="H121" s="966"/>
      <c r="I121" s="966"/>
      <c r="J121" s="966"/>
      <c r="K121" s="966"/>
      <c r="L121" s="966"/>
      <c r="M121" s="966"/>
      <c r="N121" s="966"/>
      <c r="O121" s="966"/>
      <c r="P121" s="966"/>
      <c r="Q121" s="966"/>
      <c r="R121" s="966"/>
      <c r="S121" s="966"/>
      <c r="T121" s="966"/>
      <c r="U121" s="966"/>
      <c r="V121" s="966"/>
      <c r="W121" s="966"/>
      <c r="X121" s="966"/>
      <c r="Y121" s="966"/>
      <c r="Z121" s="967"/>
      <c r="AA121" s="949" t="s">
        <v>131</v>
      </c>
      <c r="AB121" s="950"/>
      <c r="AC121" s="950"/>
      <c r="AD121" s="950"/>
      <c r="AE121" s="951"/>
      <c r="AF121" s="952" t="s">
        <v>131</v>
      </c>
      <c r="AG121" s="950"/>
      <c r="AH121" s="950"/>
      <c r="AI121" s="950"/>
      <c r="AJ121" s="951"/>
      <c r="AK121" s="952" t="s">
        <v>131</v>
      </c>
      <c r="AL121" s="950"/>
      <c r="AM121" s="950"/>
      <c r="AN121" s="950"/>
      <c r="AO121" s="951"/>
      <c r="AP121" s="953" t="s">
        <v>131</v>
      </c>
      <c r="AQ121" s="954"/>
      <c r="AR121" s="954"/>
      <c r="AS121" s="954"/>
      <c r="AT121" s="955"/>
      <c r="AU121" s="985"/>
      <c r="AV121" s="986"/>
      <c r="AW121" s="986"/>
      <c r="AX121" s="986"/>
      <c r="AY121" s="987"/>
      <c r="AZ121" s="913" t="s">
        <v>475</v>
      </c>
      <c r="BA121" s="914"/>
      <c r="BB121" s="914"/>
      <c r="BC121" s="914"/>
      <c r="BD121" s="914"/>
      <c r="BE121" s="914"/>
      <c r="BF121" s="914"/>
      <c r="BG121" s="914"/>
      <c r="BH121" s="914"/>
      <c r="BI121" s="914"/>
      <c r="BJ121" s="914"/>
      <c r="BK121" s="914"/>
      <c r="BL121" s="914"/>
      <c r="BM121" s="914"/>
      <c r="BN121" s="914"/>
      <c r="BO121" s="914"/>
      <c r="BP121" s="915"/>
      <c r="BQ121" s="916">
        <v>13092603</v>
      </c>
      <c r="BR121" s="917"/>
      <c r="BS121" s="917"/>
      <c r="BT121" s="917"/>
      <c r="BU121" s="917"/>
      <c r="BV121" s="917">
        <v>12717308</v>
      </c>
      <c r="BW121" s="917"/>
      <c r="BX121" s="917"/>
      <c r="BY121" s="917"/>
      <c r="BZ121" s="917"/>
      <c r="CA121" s="917">
        <v>12694880</v>
      </c>
      <c r="CB121" s="917"/>
      <c r="CC121" s="917"/>
      <c r="CD121" s="917"/>
      <c r="CE121" s="917"/>
      <c r="CF121" s="911">
        <v>41.1</v>
      </c>
      <c r="CG121" s="912"/>
      <c r="CH121" s="912"/>
      <c r="CI121" s="912"/>
      <c r="CJ121" s="912"/>
      <c r="CK121" s="1000"/>
      <c r="CL121" s="1001"/>
      <c r="CM121" s="1001"/>
      <c r="CN121" s="1001"/>
      <c r="CO121" s="1002"/>
      <c r="CP121" s="1010" t="s">
        <v>409</v>
      </c>
      <c r="CQ121" s="1011"/>
      <c r="CR121" s="1011"/>
      <c r="CS121" s="1011"/>
      <c r="CT121" s="1011"/>
      <c r="CU121" s="1011"/>
      <c r="CV121" s="1011"/>
      <c r="CW121" s="1011"/>
      <c r="CX121" s="1011"/>
      <c r="CY121" s="1011"/>
      <c r="CZ121" s="1011"/>
      <c r="DA121" s="1011"/>
      <c r="DB121" s="1011"/>
      <c r="DC121" s="1011"/>
      <c r="DD121" s="1011"/>
      <c r="DE121" s="1011"/>
      <c r="DF121" s="1012"/>
      <c r="DG121" s="916">
        <v>3006522</v>
      </c>
      <c r="DH121" s="917"/>
      <c r="DI121" s="917"/>
      <c r="DJ121" s="917"/>
      <c r="DK121" s="917"/>
      <c r="DL121" s="917">
        <v>2940830</v>
      </c>
      <c r="DM121" s="917"/>
      <c r="DN121" s="917"/>
      <c r="DO121" s="917"/>
      <c r="DP121" s="917"/>
      <c r="DQ121" s="917">
        <v>2806844</v>
      </c>
      <c r="DR121" s="917"/>
      <c r="DS121" s="917"/>
      <c r="DT121" s="917"/>
      <c r="DU121" s="917"/>
      <c r="DV121" s="918">
        <v>9.1</v>
      </c>
      <c r="DW121" s="918"/>
      <c r="DX121" s="918"/>
      <c r="DY121" s="918"/>
      <c r="DZ121" s="919"/>
    </row>
    <row r="122" spans="1:130" s="224" customFormat="1" ht="26.25" customHeight="1" x14ac:dyDescent="0.15">
      <c r="A122" s="1048"/>
      <c r="B122" s="940"/>
      <c r="C122" s="913" t="s">
        <v>457</v>
      </c>
      <c r="D122" s="914"/>
      <c r="E122" s="914"/>
      <c r="F122" s="914"/>
      <c r="G122" s="914"/>
      <c r="H122" s="914"/>
      <c r="I122" s="914"/>
      <c r="J122" s="914"/>
      <c r="K122" s="914"/>
      <c r="L122" s="914"/>
      <c r="M122" s="914"/>
      <c r="N122" s="914"/>
      <c r="O122" s="914"/>
      <c r="P122" s="914"/>
      <c r="Q122" s="914"/>
      <c r="R122" s="914"/>
      <c r="S122" s="914"/>
      <c r="T122" s="914"/>
      <c r="U122" s="914"/>
      <c r="V122" s="914"/>
      <c r="W122" s="914"/>
      <c r="X122" s="914"/>
      <c r="Y122" s="914"/>
      <c r="Z122" s="915"/>
      <c r="AA122" s="949" t="s">
        <v>392</v>
      </c>
      <c r="AB122" s="950"/>
      <c r="AC122" s="950"/>
      <c r="AD122" s="950"/>
      <c r="AE122" s="951"/>
      <c r="AF122" s="952" t="s">
        <v>131</v>
      </c>
      <c r="AG122" s="950"/>
      <c r="AH122" s="950"/>
      <c r="AI122" s="950"/>
      <c r="AJ122" s="951"/>
      <c r="AK122" s="952" t="s">
        <v>392</v>
      </c>
      <c r="AL122" s="950"/>
      <c r="AM122" s="950"/>
      <c r="AN122" s="950"/>
      <c r="AO122" s="951"/>
      <c r="AP122" s="953" t="s">
        <v>131</v>
      </c>
      <c r="AQ122" s="954"/>
      <c r="AR122" s="954"/>
      <c r="AS122" s="954"/>
      <c r="AT122" s="955"/>
      <c r="AU122" s="985"/>
      <c r="AV122" s="986"/>
      <c r="AW122" s="986"/>
      <c r="AX122" s="986"/>
      <c r="AY122" s="987"/>
      <c r="AZ122" s="964" t="s">
        <v>476</v>
      </c>
      <c r="BA122" s="956"/>
      <c r="BB122" s="956"/>
      <c r="BC122" s="956"/>
      <c r="BD122" s="956"/>
      <c r="BE122" s="956"/>
      <c r="BF122" s="956"/>
      <c r="BG122" s="956"/>
      <c r="BH122" s="956"/>
      <c r="BI122" s="956"/>
      <c r="BJ122" s="956"/>
      <c r="BK122" s="956"/>
      <c r="BL122" s="956"/>
      <c r="BM122" s="956"/>
      <c r="BN122" s="956"/>
      <c r="BO122" s="956"/>
      <c r="BP122" s="957"/>
      <c r="BQ122" s="990">
        <v>70047718</v>
      </c>
      <c r="BR122" s="991"/>
      <c r="BS122" s="991"/>
      <c r="BT122" s="991"/>
      <c r="BU122" s="991"/>
      <c r="BV122" s="991">
        <v>67636701</v>
      </c>
      <c r="BW122" s="991"/>
      <c r="BX122" s="991"/>
      <c r="BY122" s="991"/>
      <c r="BZ122" s="991"/>
      <c r="CA122" s="991">
        <v>64000533</v>
      </c>
      <c r="CB122" s="991"/>
      <c r="CC122" s="991"/>
      <c r="CD122" s="991"/>
      <c r="CE122" s="991"/>
      <c r="CF122" s="1008">
        <v>207.1</v>
      </c>
      <c r="CG122" s="1009"/>
      <c r="CH122" s="1009"/>
      <c r="CI122" s="1009"/>
      <c r="CJ122" s="1009"/>
      <c r="CK122" s="1000"/>
      <c r="CL122" s="1001"/>
      <c r="CM122" s="1001"/>
      <c r="CN122" s="1001"/>
      <c r="CO122" s="1002"/>
      <c r="CP122" s="1010" t="s">
        <v>412</v>
      </c>
      <c r="CQ122" s="1011"/>
      <c r="CR122" s="1011"/>
      <c r="CS122" s="1011"/>
      <c r="CT122" s="1011"/>
      <c r="CU122" s="1011"/>
      <c r="CV122" s="1011"/>
      <c r="CW122" s="1011"/>
      <c r="CX122" s="1011"/>
      <c r="CY122" s="1011"/>
      <c r="CZ122" s="1011"/>
      <c r="DA122" s="1011"/>
      <c r="DB122" s="1011"/>
      <c r="DC122" s="1011"/>
      <c r="DD122" s="1011"/>
      <c r="DE122" s="1011"/>
      <c r="DF122" s="1012"/>
      <c r="DG122" s="916">
        <v>1684861</v>
      </c>
      <c r="DH122" s="917"/>
      <c r="DI122" s="917"/>
      <c r="DJ122" s="917"/>
      <c r="DK122" s="917"/>
      <c r="DL122" s="917">
        <v>1557260</v>
      </c>
      <c r="DM122" s="917"/>
      <c r="DN122" s="917"/>
      <c r="DO122" s="917"/>
      <c r="DP122" s="917"/>
      <c r="DQ122" s="917">
        <v>1444399</v>
      </c>
      <c r="DR122" s="917"/>
      <c r="DS122" s="917"/>
      <c r="DT122" s="917"/>
      <c r="DU122" s="917"/>
      <c r="DV122" s="918">
        <v>4.7</v>
      </c>
      <c r="DW122" s="918"/>
      <c r="DX122" s="918"/>
      <c r="DY122" s="918"/>
      <c r="DZ122" s="919"/>
    </row>
    <row r="123" spans="1:130" s="224" customFormat="1" ht="26.25" customHeight="1" x14ac:dyDescent="0.15">
      <c r="A123" s="1048"/>
      <c r="B123" s="940"/>
      <c r="C123" s="913" t="s">
        <v>463</v>
      </c>
      <c r="D123" s="914"/>
      <c r="E123" s="914"/>
      <c r="F123" s="914"/>
      <c r="G123" s="914"/>
      <c r="H123" s="914"/>
      <c r="I123" s="914"/>
      <c r="J123" s="914"/>
      <c r="K123" s="914"/>
      <c r="L123" s="914"/>
      <c r="M123" s="914"/>
      <c r="N123" s="914"/>
      <c r="O123" s="914"/>
      <c r="P123" s="914"/>
      <c r="Q123" s="914"/>
      <c r="R123" s="914"/>
      <c r="S123" s="914"/>
      <c r="T123" s="914"/>
      <c r="U123" s="914"/>
      <c r="V123" s="914"/>
      <c r="W123" s="914"/>
      <c r="X123" s="914"/>
      <c r="Y123" s="914"/>
      <c r="Z123" s="915"/>
      <c r="AA123" s="949">
        <v>42216</v>
      </c>
      <c r="AB123" s="950"/>
      <c r="AC123" s="950"/>
      <c r="AD123" s="950"/>
      <c r="AE123" s="951"/>
      <c r="AF123" s="952">
        <v>9410</v>
      </c>
      <c r="AG123" s="950"/>
      <c r="AH123" s="950"/>
      <c r="AI123" s="950"/>
      <c r="AJ123" s="951"/>
      <c r="AK123" s="952">
        <v>9350</v>
      </c>
      <c r="AL123" s="950"/>
      <c r="AM123" s="950"/>
      <c r="AN123" s="950"/>
      <c r="AO123" s="951"/>
      <c r="AP123" s="953">
        <v>0</v>
      </c>
      <c r="AQ123" s="954"/>
      <c r="AR123" s="954"/>
      <c r="AS123" s="954"/>
      <c r="AT123" s="955"/>
      <c r="AU123" s="988"/>
      <c r="AV123" s="989"/>
      <c r="AW123" s="989"/>
      <c r="AX123" s="989"/>
      <c r="AY123" s="989"/>
      <c r="AZ123" s="245" t="s">
        <v>189</v>
      </c>
      <c r="BA123" s="245"/>
      <c r="BB123" s="245"/>
      <c r="BC123" s="245"/>
      <c r="BD123" s="245"/>
      <c r="BE123" s="245"/>
      <c r="BF123" s="245"/>
      <c r="BG123" s="245"/>
      <c r="BH123" s="245"/>
      <c r="BI123" s="245"/>
      <c r="BJ123" s="245"/>
      <c r="BK123" s="245"/>
      <c r="BL123" s="245"/>
      <c r="BM123" s="245"/>
      <c r="BN123" s="245"/>
      <c r="BO123" s="968" t="s">
        <v>477</v>
      </c>
      <c r="BP123" s="996"/>
      <c r="BQ123" s="1054">
        <v>91766757</v>
      </c>
      <c r="BR123" s="1055"/>
      <c r="BS123" s="1055"/>
      <c r="BT123" s="1055"/>
      <c r="BU123" s="1055"/>
      <c r="BV123" s="1055">
        <v>93174938</v>
      </c>
      <c r="BW123" s="1055"/>
      <c r="BX123" s="1055"/>
      <c r="BY123" s="1055"/>
      <c r="BZ123" s="1055"/>
      <c r="CA123" s="1055">
        <v>94058067</v>
      </c>
      <c r="CB123" s="1055"/>
      <c r="CC123" s="1055"/>
      <c r="CD123" s="1055"/>
      <c r="CE123" s="1055"/>
      <c r="CF123" s="992"/>
      <c r="CG123" s="993"/>
      <c r="CH123" s="993"/>
      <c r="CI123" s="993"/>
      <c r="CJ123" s="994"/>
      <c r="CK123" s="1000"/>
      <c r="CL123" s="1001"/>
      <c r="CM123" s="1001"/>
      <c r="CN123" s="1001"/>
      <c r="CO123" s="1002"/>
      <c r="CP123" s="1010" t="s">
        <v>478</v>
      </c>
      <c r="CQ123" s="1011"/>
      <c r="CR123" s="1011"/>
      <c r="CS123" s="1011"/>
      <c r="CT123" s="1011"/>
      <c r="CU123" s="1011"/>
      <c r="CV123" s="1011"/>
      <c r="CW123" s="1011"/>
      <c r="CX123" s="1011"/>
      <c r="CY123" s="1011"/>
      <c r="CZ123" s="1011"/>
      <c r="DA123" s="1011"/>
      <c r="DB123" s="1011"/>
      <c r="DC123" s="1011"/>
      <c r="DD123" s="1011"/>
      <c r="DE123" s="1011"/>
      <c r="DF123" s="1012"/>
      <c r="DG123" s="949">
        <v>363881</v>
      </c>
      <c r="DH123" s="950"/>
      <c r="DI123" s="950"/>
      <c r="DJ123" s="950"/>
      <c r="DK123" s="951"/>
      <c r="DL123" s="952">
        <v>335694</v>
      </c>
      <c r="DM123" s="950"/>
      <c r="DN123" s="950"/>
      <c r="DO123" s="950"/>
      <c r="DP123" s="951"/>
      <c r="DQ123" s="952">
        <v>306201</v>
      </c>
      <c r="DR123" s="950"/>
      <c r="DS123" s="950"/>
      <c r="DT123" s="950"/>
      <c r="DU123" s="951"/>
      <c r="DV123" s="953">
        <v>1</v>
      </c>
      <c r="DW123" s="954"/>
      <c r="DX123" s="954"/>
      <c r="DY123" s="954"/>
      <c r="DZ123" s="955"/>
    </row>
    <row r="124" spans="1:130" s="224" customFormat="1" ht="26.25" customHeight="1" thickBot="1" x14ac:dyDescent="0.2">
      <c r="A124" s="1048"/>
      <c r="B124" s="940"/>
      <c r="C124" s="913" t="s">
        <v>466</v>
      </c>
      <c r="D124" s="914"/>
      <c r="E124" s="914"/>
      <c r="F124" s="914"/>
      <c r="G124" s="914"/>
      <c r="H124" s="914"/>
      <c r="I124" s="914"/>
      <c r="J124" s="914"/>
      <c r="K124" s="914"/>
      <c r="L124" s="914"/>
      <c r="M124" s="914"/>
      <c r="N124" s="914"/>
      <c r="O124" s="914"/>
      <c r="P124" s="914"/>
      <c r="Q124" s="914"/>
      <c r="R124" s="914"/>
      <c r="S124" s="914"/>
      <c r="T124" s="914"/>
      <c r="U124" s="914"/>
      <c r="V124" s="914"/>
      <c r="W124" s="914"/>
      <c r="X124" s="914"/>
      <c r="Y124" s="914"/>
      <c r="Z124" s="915"/>
      <c r="AA124" s="949" t="s">
        <v>131</v>
      </c>
      <c r="AB124" s="950"/>
      <c r="AC124" s="950"/>
      <c r="AD124" s="950"/>
      <c r="AE124" s="951"/>
      <c r="AF124" s="952" t="s">
        <v>392</v>
      </c>
      <c r="AG124" s="950"/>
      <c r="AH124" s="950"/>
      <c r="AI124" s="950"/>
      <c r="AJ124" s="951"/>
      <c r="AK124" s="952" t="s">
        <v>392</v>
      </c>
      <c r="AL124" s="950"/>
      <c r="AM124" s="950"/>
      <c r="AN124" s="950"/>
      <c r="AO124" s="951"/>
      <c r="AP124" s="953" t="s">
        <v>131</v>
      </c>
      <c r="AQ124" s="954"/>
      <c r="AR124" s="954"/>
      <c r="AS124" s="954"/>
      <c r="AT124" s="955"/>
      <c r="AU124" s="1050" t="s">
        <v>479</v>
      </c>
      <c r="AV124" s="1051"/>
      <c r="AW124" s="1051"/>
      <c r="AX124" s="1051"/>
      <c r="AY124" s="1051"/>
      <c r="AZ124" s="1051"/>
      <c r="BA124" s="1051"/>
      <c r="BB124" s="1051"/>
      <c r="BC124" s="1051"/>
      <c r="BD124" s="1051"/>
      <c r="BE124" s="1051"/>
      <c r="BF124" s="1051"/>
      <c r="BG124" s="1051"/>
      <c r="BH124" s="1051"/>
      <c r="BI124" s="1051"/>
      <c r="BJ124" s="1051"/>
      <c r="BK124" s="1051"/>
      <c r="BL124" s="1051"/>
      <c r="BM124" s="1051"/>
      <c r="BN124" s="1051"/>
      <c r="BO124" s="1051"/>
      <c r="BP124" s="1052"/>
      <c r="BQ124" s="1053">
        <v>87.9</v>
      </c>
      <c r="BR124" s="1018"/>
      <c r="BS124" s="1018"/>
      <c r="BT124" s="1018"/>
      <c r="BU124" s="1018"/>
      <c r="BV124" s="1018">
        <v>66</v>
      </c>
      <c r="BW124" s="1018"/>
      <c r="BX124" s="1018"/>
      <c r="BY124" s="1018"/>
      <c r="BZ124" s="1018"/>
      <c r="CA124" s="1018">
        <v>66.3</v>
      </c>
      <c r="CB124" s="1018"/>
      <c r="CC124" s="1018"/>
      <c r="CD124" s="1018"/>
      <c r="CE124" s="1018"/>
      <c r="CF124" s="1019"/>
      <c r="CG124" s="1020"/>
      <c r="CH124" s="1020"/>
      <c r="CI124" s="1020"/>
      <c r="CJ124" s="1021"/>
      <c r="CK124" s="1003"/>
      <c r="CL124" s="1003"/>
      <c r="CM124" s="1003"/>
      <c r="CN124" s="1003"/>
      <c r="CO124" s="1004"/>
      <c r="CP124" s="1010" t="s">
        <v>480</v>
      </c>
      <c r="CQ124" s="1011"/>
      <c r="CR124" s="1011"/>
      <c r="CS124" s="1011"/>
      <c r="CT124" s="1011"/>
      <c r="CU124" s="1011"/>
      <c r="CV124" s="1011"/>
      <c r="CW124" s="1011"/>
      <c r="CX124" s="1011"/>
      <c r="CY124" s="1011"/>
      <c r="CZ124" s="1011"/>
      <c r="DA124" s="1011"/>
      <c r="DB124" s="1011"/>
      <c r="DC124" s="1011"/>
      <c r="DD124" s="1011"/>
      <c r="DE124" s="1011"/>
      <c r="DF124" s="1012"/>
      <c r="DG124" s="995">
        <v>81229</v>
      </c>
      <c r="DH124" s="977"/>
      <c r="DI124" s="977"/>
      <c r="DJ124" s="977"/>
      <c r="DK124" s="978"/>
      <c r="DL124" s="976">
        <v>91595</v>
      </c>
      <c r="DM124" s="977"/>
      <c r="DN124" s="977"/>
      <c r="DO124" s="977"/>
      <c r="DP124" s="978"/>
      <c r="DQ124" s="976">
        <v>106704</v>
      </c>
      <c r="DR124" s="977"/>
      <c r="DS124" s="977"/>
      <c r="DT124" s="977"/>
      <c r="DU124" s="978"/>
      <c r="DV124" s="979">
        <v>0.3</v>
      </c>
      <c r="DW124" s="980"/>
      <c r="DX124" s="980"/>
      <c r="DY124" s="980"/>
      <c r="DZ124" s="981"/>
    </row>
    <row r="125" spans="1:130" s="224" customFormat="1" ht="26.25" customHeight="1" x14ac:dyDescent="0.15">
      <c r="A125" s="1048"/>
      <c r="B125" s="940"/>
      <c r="C125" s="913" t="s">
        <v>468</v>
      </c>
      <c r="D125" s="914"/>
      <c r="E125" s="914"/>
      <c r="F125" s="914"/>
      <c r="G125" s="914"/>
      <c r="H125" s="914"/>
      <c r="I125" s="914"/>
      <c r="J125" s="914"/>
      <c r="K125" s="914"/>
      <c r="L125" s="914"/>
      <c r="M125" s="914"/>
      <c r="N125" s="914"/>
      <c r="O125" s="914"/>
      <c r="P125" s="914"/>
      <c r="Q125" s="914"/>
      <c r="R125" s="914"/>
      <c r="S125" s="914"/>
      <c r="T125" s="914"/>
      <c r="U125" s="914"/>
      <c r="V125" s="914"/>
      <c r="W125" s="914"/>
      <c r="X125" s="914"/>
      <c r="Y125" s="914"/>
      <c r="Z125" s="915"/>
      <c r="AA125" s="949" t="s">
        <v>392</v>
      </c>
      <c r="AB125" s="950"/>
      <c r="AC125" s="950"/>
      <c r="AD125" s="950"/>
      <c r="AE125" s="951"/>
      <c r="AF125" s="952" t="s">
        <v>392</v>
      </c>
      <c r="AG125" s="950"/>
      <c r="AH125" s="950"/>
      <c r="AI125" s="950"/>
      <c r="AJ125" s="951"/>
      <c r="AK125" s="952" t="s">
        <v>392</v>
      </c>
      <c r="AL125" s="950"/>
      <c r="AM125" s="950"/>
      <c r="AN125" s="950"/>
      <c r="AO125" s="951"/>
      <c r="AP125" s="953" t="s">
        <v>131</v>
      </c>
      <c r="AQ125" s="954"/>
      <c r="AR125" s="954"/>
      <c r="AS125" s="954"/>
      <c r="AT125" s="955"/>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13" t="s">
        <v>481</v>
      </c>
      <c r="CL125" s="998"/>
      <c r="CM125" s="998"/>
      <c r="CN125" s="998"/>
      <c r="CO125" s="999"/>
      <c r="CP125" s="920" t="s">
        <v>482</v>
      </c>
      <c r="CQ125" s="888"/>
      <c r="CR125" s="888"/>
      <c r="CS125" s="888"/>
      <c r="CT125" s="888"/>
      <c r="CU125" s="888"/>
      <c r="CV125" s="888"/>
      <c r="CW125" s="888"/>
      <c r="CX125" s="888"/>
      <c r="CY125" s="888"/>
      <c r="CZ125" s="888"/>
      <c r="DA125" s="888"/>
      <c r="DB125" s="888"/>
      <c r="DC125" s="888"/>
      <c r="DD125" s="888"/>
      <c r="DE125" s="888"/>
      <c r="DF125" s="889"/>
      <c r="DG125" s="921" t="s">
        <v>392</v>
      </c>
      <c r="DH125" s="922"/>
      <c r="DI125" s="922"/>
      <c r="DJ125" s="922"/>
      <c r="DK125" s="922"/>
      <c r="DL125" s="922" t="s">
        <v>392</v>
      </c>
      <c r="DM125" s="922"/>
      <c r="DN125" s="922"/>
      <c r="DO125" s="922"/>
      <c r="DP125" s="922"/>
      <c r="DQ125" s="922" t="s">
        <v>392</v>
      </c>
      <c r="DR125" s="922"/>
      <c r="DS125" s="922"/>
      <c r="DT125" s="922"/>
      <c r="DU125" s="922"/>
      <c r="DV125" s="923" t="s">
        <v>392</v>
      </c>
      <c r="DW125" s="923"/>
      <c r="DX125" s="923"/>
      <c r="DY125" s="923"/>
      <c r="DZ125" s="924"/>
    </row>
    <row r="126" spans="1:130" s="224" customFormat="1" ht="26.25" customHeight="1" thickBot="1" x14ac:dyDescent="0.2">
      <c r="A126" s="1048"/>
      <c r="B126" s="940"/>
      <c r="C126" s="913" t="s">
        <v>470</v>
      </c>
      <c r="D126" s="914"/>
      <c r="E126" s="914"/>
      <c r="F126" s="914"/>
      <c r="G126" s="914"/>
      <c r="H126" s="914"/>
      <c r="I126" s="914"/>
      <c r="J126" s="914"/>
      <c r="K126" s="914"/>
      <c r="L126" s="914"/>
      <c r="M126" s="914"/>
      <c r="N126" s="914"/>
      <c r="O126" s="914"/>
      <c r="P126" s="914"/>
      <c r="Q126" s="914"/>
      <c r="R126" s="914"/>
      <c r="S126" s="914"/>
      <c r="T126" s="914"/>
      <c r="U126" s="914"/>
      <c r="V126" s="914"/>
      <c r="W126" s="914"/>
      <c r="X126" s="914"/>
      <c r="Y126" s="914"/>
      <c r="Z126" s="915"/>
      <c r="AA126" s="949">
        <v>12195</v>
      </c>
      <c r="AB126" s="950"/>
      <c r="AC126" s="950"/>
      <c r="AD126" s="950"/>
      <c r="AE126" s="951"/>
      <c r="AF126" s="952">
        <v>8907</v>
      </c>
      <c r="AG126" s="950"/>
      <c r="AH126" s="950"/>
      <c r="AI126" s="950"/>
      <c r="AJ126" s="951"/>
      <c r="AK126" s="952">
        <v>7520</v>
      </c>
      <c r="AL126" s="950"/>
      <c r="AM126" s="950"/>
      <c r="AN126" s="950"/>
      <c r="AO126" s="951"/>
      <c r="AP126" s="953">
        <v>0</v>
      </c>
      <c r="AQ126" s="954"/>
      <c r="AR126" s="954"/>
      <c r="AS126" s="954"/>
      <c r="AT126" s="955"/>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4"/>
      <c r="CL126" s="1001"/>
      <c r="CM126" s="1001"/>
      <c r="CN126" s="1001"/>
      <c r="CO126" s="1002"/>
      <c r="CP126" s="913" t="s">
        <v>483</v>
      </c>
      <c r="CQ126" s="914"/>
      <c r="CR126" s="914"/>
      <c r="CS126" s="914"/>
      <c r="CT126" s="914"/>
      <c r="CU126" s="914"/>
      <c r="CV126" s="914"/>
      <c r="CW126" s="914"/>
      <c r="CX126" s="914"/>
      <c r="CY126" s="914"/>
      <c r="CZ126" s="914"/>
      <c r="DA126" s="914"/>
      <c r="DB126" s="914"/>
      <c r="DC126" s="914"/>
      <c r="DD126" s="914"/>
      <c r="DE126" s="914"/>
      <c r="DF126" s="915"/>
      <c r="DG126" s="916" t="s">
        <v>131</v>
      </c>
      <c r="DH126" s="917"/>
      <c r="DI126" s="917"/>
      <c r="DJ126" s="917"/>
      <c r="DK126" s="917"/>
      <c r="DL126" s="917" t="s">
        <v>131</v>
      </c>
      <c r="DM126" s="917"/>
      <c r="DN126" s="917"/>
      <c r="DO126" s="917"/>
      <c r="DP126" s="917"/>
      <c r="DQ126" s="917" t="s">
        <v>392</v>
      </c>
      <c r="DR126" s="917"/>
      <c r="DS126" s="917"/>
      <c r="DT126" s="917"/>
      <c r="DU126" s="917"/>
      <c r="DV126" s="918" t="s">
        <v>392</v>
      </c>
      <c r="DW126" s="918"/>
      <c r="DX126" s="918"/>
      <c r="DY126" s="918"/>
      <c r="DZ126" s="919"/>
    </row>
    <row r="127" spans="1:130" s="224" customFormat="1" ht="26.25" customHeight="1" x14ac:dyDescent="0.15">
      <c r="A127" s="1049"/>
      <c r="B127" s="942"/>
      <c r="C127" s="964" t="s">
        <v>484</v>
      </c>
      <c r="D127" s="956"/>
      <c r="E127" s="956"/>
      <c r="F127" s="956"/>
      <c r="G127" s="956"/>
      <c r="H127" s="956"/>
      <c r="I127" s="956"/>
      <c r="J127" s="956"/>
      <c r="K127" s="956"/>
      <c r="L127" s="956"/>
      <c r="M127" s="956"/>
      <c r="N127" s="956"/>
      <c r="O127" s="956"/>
      <c r="P127" s="956"/>
      <c r="Q127" s="956"/>
      <c r="R127" s="956"/>
      <c r="S127" s="956"/>
      <c r="T127" s="956"/>
      <c r="U127" s="956"/>
      <c r="V127" s="956"/>
      <c r="W127" s="956"/>
      <c r="X127" s="956"/>
      <c r="Y127" s="956"/>
      <c r="Z127" s="957"/>
      <c r="AA127" s="949">
        <v>2645</v>
      </c>
      <c r="AB127" s="950"/>
      <c r="AC127" s="950"/>
      <c r="AD127" s="950"/>
      <c r="AE127" s="951"/>
      <c r="AF127" s="952">
        <v>1319</v>
      </c>
      <c r="AG127" s="950"/>
      <c r="AH127" s="950"/>
      <c r="AI127" s="950"/>
      <c r="AJ127" s="951"/>
      <c r="AK127" s="952">
        <v>1319</v>
      </c>
      <c r="AL127" s="950"/>
      <c r="AM127" s="950"/>
      <c r="AN127" s="950"/>
      <c r="AO127" s="951"/>
      <c r="AP127" s="953">
        <v>0</v>
      </c>
      <c r="AQ127" s="954"/>
      <c r="AR127" s="954"/>
      <c r="AS127" s="954"/>
      <c r="AT127" s="955"/>
      <c r="AU127" s="226"/>
      <c r="AV127" s="226"/>
      <c r="AW127" s="226"/>
      <c r="AX127" s="1022" t="s">
        <v>485</v>
      </c>
      <c r="AY127" s="1023"/>
      <c r="AZ127" s="1023"/>
      <c r="BA127" s="1023"/>
      <c r="BB127" s="1023"/>
      <c r="BC127" s="1023"/>
      <c r="BD127" s="1023"/>
      <c r="BE127" s="1024"/>
      <c r="BF127" s="1025" t="s">
        <v>486</v>
      </c>
      <c r="BG127" s="1023"/>
      <c r="BH127" s="1023"/>
      <c r="BI127" s="1023"/>
      <c r="BJ127" s="1023"/>
      <c r="BK127" s="1023"/>
      <c r="BL127" s="1024"/>
      <c r="BM127" s="1025" t="s">
        <v>487</v>
      </c>
      <c r="BN127" s="1023"/>
      <c r="BO127" s="1023"/>
      <c r="BP127" s="1023"/>
      <c r="BQ127" s="1023"/>
      <c r="BR127" s="1023"/>
      <c r="BS127" s="1024"/>
      <c r="BT127" s="1025" t="s">
        <v>488</v>
      </c>
      <c r="BU127" s="1023"/>
      <c r="BV127" s="1023"/>
      <c r="BW127" s="1023"/>
      <c r="BX127" s="1023"/>
      <c r="BY127" s="1023"/>
      <c r="BZ127" s="1046"/>
      <c r="CA127" s="226"/>
      <c r="CB127" s="226"/>
      <c r="CC127" s="226"/>
      <c r="CD127" s="249"/>
      <c r="CE127" s="249"/>
      <c r="CF127" s="249"/>
      <c r="CG127" s="226"/>
      <c r="CH127" s="226"/>
      <c r="CI127" s="226"/>
      <c r="CJ127" s="248"/>
      <c r="CK127" s="1014"/>
      <c r="CL127" s="1001"/>
      <c r="CM127" s="1001"/>
      <c r="CN127" s="1001"/>
      <c r="CO127" s="1002"/>
      <c r="CP127" s="913" t="s">
        <v>489</v>
      </c>
      <c r="CQ127" s="914"/>
      <c r="CR127" s="914"/>
      <c r="CS127" s="914"/>
      <c r="CT127" s="914"/>
      <c r="CU127" s="914"/>
      <c r="CV127" s="914"/>
      <c r="CW127" s="914"/>
      <c r="CX127" s="914"/>
      <c r="CY127" s="914"/>
      <c r="CZ127" s="914"/>
      <c r="DA127" s="914"/>
      <c r="DB127" s="914"/>
      <c r="DC127" s="914"/>
      <c r="DD127" s="914"/>
      <c r="DE127" s="914"/>
      <c r="DF127" s="915"/>
      <c r="DG127" s="916" t="s">
        <v>405</v>
      </c>
      <c r="DH127" s="917"/>
      <c r="DI127" s="917"/>
      <c r="DJ127" s="917"/>
      <c r="DK127" s="917"/>
      <c r="DL127" s="917" t="s">
        <v>392</v>
      </c>
      <c r="DM127" s="917"/>
      <c r="DN127" s="917"/>
      <c r="DO127" s="917"/>
      <c r="DP127" s="917"/>
      <c r="DQ127" s="917" t="s">
        <v>405</v>
      </c>
      <c r="DR127" s="917"/>
      <c r="DS127" s="917"/>
      <c r="DT127" s="917"/>
      <c r="DU127" s="917"/>
      <c r="DV127" s="918" t="s">
        <v>392</v>
      </c>
      <c r="DW127" s="918"/>
      <c r="DX127" s="918"/>
      <c r="DY127" s="918"/>
      <c r="DZ127" s="919"/>
    </row>
    <row r="128" spans="1:130" s="224" customFormat="1" ht="26.25" customHeight="1" thickBot="1" x14ac:dyDescent="0.2">
      <c r="A128" s="1032" t="s">
        <v>490</v>
      </c>
      <c r="B128" s="1033"/>
      <c r="C128" s="1033"/>
      <c r="D128" s="1033"/>
      <c r="E128" s="1033"/>
      <c r="F128" s="1033"/>
      <c r="G128" s="1033"/>
      <c r="H128" s="1033"/>
      <c r="I128" s="1033"/>
      <c r="J128" s="1033"/>
      <c r="K128" s="1033"/>
      <c r="L128" s="1033"/>
      <c r="M128" s="1033"/>
      <c r="N128" s="1033"/>
      <c r="O128" s="1033"/>
      <c r="P128" s="1033"/>
      <c r="Q128" s="1033"/>
      <c r="R128" s="1033"/>
      <c r="S128" s="1033"/>
      <c r="T128" s="1033"/>
      <c r="U128" s="1033"/>
      <c r="V128" s="1033"/>
      <c r="W128" s="1034" t="s">
        <v>491</v>
      </c>
      <c r="X128" s="1034"/>
      <c r="Y128" s="1034"/>
      <c r="Z128" s="1035"/>
      <c r="AA128" s="1036">
        <v>1160411</v>
      </c>
      <c r="AB128" s="1037"/>
      <c r="AC128" s="1037"/>
      <c r="AD128" s="1037"/>
      <c r="AE128" s="1038"/>
      <c r="AF128" s="1039">
        <v>1151290</v>
      </c>
      <c r="AG128" s="1037"/>
      <c r="AH128" s="1037"/>
      <c r="AI128" s="1037"/>
      <c r="AJ128" s="1038"/>
      <c r="AK128" s="1039">
        <v>1108979</v>
      </c>
      <c r="AL128" s="1037"/>
      <c r="AM128" s="1037"/>
      <c r="AN128" s="1037"/>
      <c r="AO128" s="1038"/>
      <c r="AP128" s="1040"/>
      <c r="AQ128" s="1041"/>
      <c r="AR128" s="1041"/>
      <c r="AS128" s="1041"/>
      <c r="AT128" s="1042"/>
      <c r="AU128" s="226"/>
      <c r="AV128" s="226"/>
      <c r="AW128" s="226"/>
      <c r="AX128" s="887" t="s">
        <v>492</v>
      </c>
      <c r="AY128" s="888"/>
      <c r="AZ128" s="888"/>
      <c r="BA128" s="888"/>
      <c r="BB128" s="888"/>
      <c r="BC128" s="888"/>
      <c r="BD128" s="888"/>
      <c r="BE128" s="889"/>
      <c r="BF128" s="1043" t="s">
        <v>392</v>
      </c>
      <c r="BG128" s="1044"/>
      <c r="BH128" s="1044"/>
      <c r="BI128" s="1044"/>
      <c r="BJ128" s="1044"/>
      <c r="BK128" s="1044"/>
      <c r="BL128" s="1045"/>
      <c r="BM128" s="1043">
        <v>11.54</v>
      </c>
      <c r="BN128" s="1044"/>
      <c r="BO128" s="1044"/>
      <c r="BP128" s="1044"/>
      <c r="BQ128" s="1044"/>
      <c r="BR128" s="1044"/>
      <c r="BS128" s="1045"/>
      <c r="BT128" s="1043">
        <v>20</v>
      </c>
      <c r="BU128" s="1044"/>
      <c r="BV128" s="1044"/>
      <c r="BW128" s="1044"/>
      <c r="BX128" s="1044"/>
      <c r="BY128" s="1044"/>
      <c r="BZ128" s="1067"/>
      <c r="CA128" s="249"/>
      <c r="CB128" s="249"/>
      <c r="CC128" s="249"/>
      <c r="CD128" s="249"/>
      <c r="CE128" s="249"/>
      <c r="CF128" s="249"/>
      <c r="CG128" s="226"/>
      <c r="CH128" s="226"/>
      <c r="CI128" s="226"/>
      <c r="CJ128" s="248"/>
      <c r="CK128" s="1015"/>
      <c r="CL128" s="1016"/>
      <c r="CM128" s="1016"/>
      <c r="CN128" s="1016"/>
      <c r="CO128" s="1017"/>
      <c r="CP128" s="1026" t="s">
        <v>493</v>
      </c>
      <c r="CQ128" s="713"/>
      <c r="CR128" s="713"/>
      <c r="CS128" s="713"/>
      <c r="CT128" s="713"/>
      <c r="CU128" s="713"/>
      <c r="CV128" s="713"/>
      <c r="CW128" s="713"/>
      <c r="CX128" s="713"/>
      <c r="CY128" s="713"/>
      <c r="CZ128" s="713"/>
      <c r="DA128" s="713"/>
      <c r="DB128" s="713"/>
      <c r="DC128" s="713"/>
      <c r="DD128" s="713"/>
      <c r="DE128" s="713"/>
      <c r="DF128" s="1027"/>
      <c r="DG128" s="1028">
        <v>126000</v>
      </c>
      <c r="DH128" s="1029"/>
      <c r="DI128" s="1029"/>
      <c r="DJ128" s="1029"/>
      <c r="DK128" s="1029"/>
      <c r="DL128" s="1029">
        <v>135000</v>
      </c>
      <c r="DM128" s="1029"/>
      <c r="DN128" s="1029"/>
      <c r="DO128" s="1029"/>
      <c r="DP128" s="1029"/>
      <c r="DQ128" s="1029" t="s">
        <v>405</v>
      </c>
      <c r="DR128" s="1029"/>
      <c r="DS128" s="1029"/>
      <c r="DT128" s="1029"/>
      <c r="DU128" s="1029"/>
      <c r="DV128" s="1030" t="s">
        <v>405</v>
      </c>
      <c r="DW128" s="1030"/>
      <c r="DX128" s="1030"/>
      <c r="DY128" s="1030"/>
      <c r="DZ128" s="1031"/>
    </row>
    <row r="129" spans="1:131" s="224" customFormat="1" ht="26.25" customHeight="1" x14ac:dyDescent="0.15">
      <c r="A129" s="925" t="s">
        <v>109</v>
      </c>
      <c r="B129" s="926"/>
      <c r="C129" s="926"/>
      <c r="D129" s="926"/>
      <c r="E129" s="926"/>
      <c r="F129" s="926"/>
      <c r="G129" s="926"/>
      <c r="H129" s="926"/>
      <c r="I129" s="926"/>
      <c r="J129" s="926"/>
      <c r="K129" s="926"/>
      <c r="L129" s="926"/>
      <c r="M129" s="926"/>
      <c r="N129" s="926"/>
      <c r="O129" s="926"/>
      <c r="P129" s="926"/>
      <c r="Q129" s="926"/>
      <c r="R129" s="926"/>
      <c r="S129" s="926"/>
      <c r="T129" s="926"/>
      <c r="U129" s="926"/>
      <c r="V129" s="926"/>
      <c r="W129" s="1061" t="s">
        <v>494</v>
      </c>
      <c r="X129" s="1062"/>
      <c r="Y129" s="1062"/>
      <c r="Z129" s="1063"/>
      <c r="AA129" s="949">
        <v>36938822</v>
      </c>
      <c r="AB129" s="950"/>
      <c r="AC129" s="950"/>
      <c r="AD129" s="950"/>
      <c r="AE129" s="951"/>
      <c r="AF129" s="952">
        <v>38096116</v>
      </c>
      <c r="AG129" s="950"/>
      <c r="AH129" s="950"/>
      <c r="AI129" s="950"/>
      <c r="AJ129" s="951"/>
      <c r="AK129" s="952">
        <v>37201203</v>
      </c>
      <c r="AL129" s="950"/>
      <c r="AM129" s="950"/>
      <c r="AN129" s="950"/>
      <c r="AO129" s="951"/>
      <c r="AP129" s="1064"/>
      <c r="AQ129" s="1065"/>
      <c r="AR129" s="1065"/>
      <c r="AS129" s="1065"/>
      <c r="AT129" s="1066"/>
      <c r="AU129" s="227"/>
      <c r="AV129" s="227"/>
      <c r="AW129" s="227"/>
      <c r="AX129" s="1056" t="s">
        <v>495</v>
      </c>
      <c r="AY129" s="914"/>
      <c r="AZ129" s="914"/>
      <c r="BA129" s="914"/>
      <c r="BB129" s="914"/>
      <c r="BC129" s="914"/>
      <c r="BD129" s="914"/>
      <c r="BE129" s="915"/>
      <c r="BF129" s="1057" t="s">
        <v>131</v>
      </c>
      <c r="BG129" s="1058"/>
      <c r="BH129" s="1058"/>
      <c r="BI129" s="1058"/>
      <c r="BJ129" s="1058"/>
      <c r="BK129" s="1058"/>
      <c r="BL129" s="1059"/>
      <c r="BM129" s="1057">
        <v>16.54</v>
      </c>
      <c r="BN129" s="1058"/>
      <c r="BO129" s="1058"/>
      <c r="BP129" s="1058"/>
      <c r="BQ129" s="1058"/>
      <c r="BR129" s="1058"/>
      <c r="BS129" s="1059"/>
      <c r="BT129" s="1057">
        <v>30</v>
      </c>
      <c r="BU129" s="1058"/>
      <c r="BV129" s="1058"/>
      <c r="BW129" s="1058"/>
      <c r="BX129" s="1058"/>
      <c r="BY129" s="1058"/>
      <c r="BZ129" s="10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925" t="s">
        <v>496</v>
      </c>
      <c r="B130" s="926"/>
      <c r="C130" s="926"/>
      <c r="D130" s="926"/>
      <c r="E130" s="926"/>
      <c r="F130" s="926"/>
      <c r="G130" s="926"/>
      <c r="H130" s="926"/>
      <c r="I130" s="926"/>
      <c r="J130" s="926"/>
      <c r="K130" s="926"/>
      <c r="L130" s="926"/>
      <c r="M130" s="926"/>
      <c r="N130" s="926"/>
      <c r="O130" s="926"/>
      <c r="P130" s="926"/>
      <c r="Q130" s="926"/>
      <c r="R130" s="926"/>
      <c r="S130" s="926"/>
      <c r="T130" s="926"/>
      <c r="U130" s="926"/>
      <c r="V130" s="926"/>
      <c r="W130" s="1061" t="s">
        <v>497</v>
      </c>
      <c r="X130" s="1062"/>
      <c r="Y130" s="1062"/>
      <c r="Z130" s="1063"/>
      <c r="AA130" s="949">
        <v>6578913</v>
      </c>
      <c r="AB130" s="950"/>
      <c r="AC130" s="950"/>
      <c r="AD130" s="950"/>
      <c r="AE130" s="951"/>
      <c r="AF130" s="952">
        <v>6470008</v>
      </c>
      <c r="AG130" s="950"/>
      <c r="AH130" s="950"/>
      <c r="AI130" s="950"/>
      <c r="AJ130" s="951"/>
      <c r="AK130" s="952">
        <v>6292449</v>
      </c>
      <c r="AL130" s="950"/>
      <c r="AM130" s="950"/>
      <c r="AN130" s="950"/>
      <c r="AO130" s="951"/>
      <c r="AP130" s="1064"/>
      <c r="AQ130" s="1065"/>
      <c r="AR130" s="1065"/>
      <c r="AS130" s="1065"/>
      <c r="AT130" s="1066"/>
      <c r="AU130" s="227"/>
      <c r="AV130" s="227"/>
      <c r="AW130" s="227"/>
      <c r="AX130" s="1056" t="s">
        <v>498</v>
      </c>
      <c r="AY130" s="914"/>
      <c r="AZ130" s="914"/>
      <c r="BA130" s="914"/>
      <c r="BB130" s="914"/>
      <c r="BC130" s="914"/>
      <c r="BD130" s="914"/>
      <c r="BE130" s="915"/>
      <c r="BF130" s="1092">
        <v>9</v>
      </c>
      <c r="BG130" s="1093"/>
      <c r="BH130" s="1093"/>
      <c r="BI130" s="1093"/>
      <c r="BJ130" s="1093"/>
      <c r="BK130" s="1093"/>
      <c r="BL130" s="1094"/>
      <c r="BM130" s="1092">
        <v>25</v>
      </c>
      <c r="BN130" s="1093"/>
      <c r="BO130" s="1093"/>
      <c r="BP130" s="1093"/>
      <c r="BQ130" s="1093"/>
      <c r="BR130" s="1093"/>
      <c r="BS130" s="1094"/>
      <c r="BT130" s="1092">
        <v>35</v>
      </c>
      <c r="BU130" s="1093"/>
      <c r="BV130" s="1093"/>
      <c r="BW130" s="1093"/>
      <c r="BX130" s="1093"/>
      <c r="BY130" s="1093"/>
      <c r="BZ130" s="1095"/>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1096"/>
      <c r="B131" s="1097"/>
      <c r="C131" s="1097"/>
      <c r="D131" s="1097"/>
      <c r="E131" s="1097"/>
      <c r="F131" s="1097"/>
      <c r="G131" s="1097"/>
      <c r="H131" s="1097"/>
      <c r="I131" s="1097"/>
      <c r="J131" s="1097"/>
      <c r="K131" s="1097"/>
      <c r="L131" s="1097"/>
      <c r="M131" s="1097"/>
      <c r="N131" s="1097"/>
      <c r="O131" s="1097"/>
      <c r="P131" s="1097"/>
      <c r="Q131" s="1097"/>
      <c r="R131" s="1097"/>
      <c r="S131" s="1097"/>
      <c r="T131" s="1097"/>
      <c r="U131" s="1097"/>
      <c r="V131" s="1097"/>
      <c r="W131" s="1098" t="s">
        <v>499</v>
      </c>
      <c r="X131" s="1099"/>
      <c r="Y131" s="1099"/>
      <c r="Z131" s="1100"/>
      <c r="AA131" s="995">
        <v>30359909</v>
      </c>
      <c r="AB131" s="977"/>
      <c r="AC131" s="977"/>
      <c r="AD131" s="977"/>
      <c r="AE131" s="978"/>
      <c r="AF131" s="976">
        <v>31626108</v>
      </c>
      <c r="AG131" s="977"/>
      <c r="AH131" s="977"/>
      <c r="AI131" s="977"/>
      <c r="AJ131" s="978"/>
      <c r="AK131" s="976">
        <v>30908754</v>
      </c>
      <c r="AL131" s="977"/>
      <c r="AM131" s="977"/>
      <c r="AN131" s="977"/>
      <c r="AO131" s="978"/>
      <c r="AP131" s="1101"/>
      <c r="AQ131" s="1102"/>
      <c r="AR131" s="1102"/>
      <c r="AS131" s="1102"/>
      <c r="AT131" s="1103"/>
      <c r="AU131" s="227"/>
      <c r="AV131" s="227"/>
      <c r="AW131" s="227"/>
      <c r="AX131" s="1074" t="s">
        <v>500</v>
      </c>
      <c r="AY131" s="713"/>
      <c r="AZ131" s="713"/>
      <c r="BA131" s="713"/>
      <c r="BB131" s="713"/>
      <c r="BC131" s="713"/>
      <c r="BD131" s="713"/>
      <c r="BE131" s="1027"/>
      <c r="BF131" s="1075">
        <v>66.3</v>
      </c>
      <c r="BG131" s="1076"/>
      <c r="BH131" s="1076"/>
      <c r="BI131" s="1076"/>
      <c r="BJ131" s="1076"/>
      <c r="BK131" s="1076"/>
      <c r="BL131" s="1077"/>
      <c r="BM131" s="1075">
        <v>350</v>
      </c>
      <c r="BN131" s="1076"/>
      <c r="BO131" s="1076"/>
      <c r="BP131" s="1076"/>
      <c r="BQ131" s="1076"/>
      <c r="BR131" s="1076"/>
      <c r="BS131" s="1077"/>
      <c r="BT131" s="1078"/>
      <c r="BU131" s="1079"/>
      <c r="BV131" s="1079"/>
      <c r="BW131" s="1079"/>
      <c r="BX131" s="1079"/>
      <c r="BY131" s="1079"/>
      <c r="BZ131" s="1080"/>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1081" t="s">
        <v>501</v>
      </c>
      <c r="B132" s="1082"/>
      <c r="C132" s="1082"/>
      <c r="D132" s="1082"/>
      <c r="E132" s="1082"/>
      <c r="F132" s="1082"/>
      <c r="G132" s="1082"/>
      <c r="H132" s="1082"/>
      <c r="I132" s="1082"/>
      <c r="J132" s="1082"/>
      <c r="K132" s="1082"/>
      <c r="L132" s="1082"/>
      <c r="M132" s="1082"/>
      <c r="N132" s="1082"/>
      <c r="O132" s="1082"/>
      <c r="P132" s="1082"/>
      <c r="Q132" s="1082"/>
      <c r="R132" s="1082"/>
      <c r="S132" s="1082"/>
      <c r="T132" s="1082"/>
      <c r="U132" s="1082"/>
      <c r="V132" s="1085" t="s">
        <v>502</v>
      </c>
      <c r="W132" s="1085"/>
      <c r="X132" s="1085"/>
      <c r="Y132" s="1085"/>
      <c r="Z132" s="1086"/>
      <c r="AA132" s="1087">
        <v>9.0991280640000003</v>
      </c>
      <c r="AB132" s="1088"/>
      <c r="AC132" s="1088"/>
      <c r="AD132" s="1088"/>
      <c r="AE132" s="1089"/>
      <c r="AF132" s="1090">
        <v>8.7650114899999991</v>
      </c>
      <c r="AG132" s="1088"/>
      <c r="AH132" s="1088"/>
      <c r="AI132" s="1088"/>
      <c r="AJ132" s="1089"/>
      <c r="AK132" s="1090">
        <v>9.2111121659999995</v>
      </c>
      <c r="AL132" s="1088"/>
      <c r="AM132" s="1088"/>
      <c r="AN132" s="1088"/>
      <c r="AO132" s="1089"/>
      <c r="AP132" s="992"/>
      <c r="AQ132" s="993"/>
      <c r="AR132" s="993"/>
      <c r="AS132" s="993"/>
      <c r="AT132" s="1091"/>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1083"/>
      <c r="B133" s="1084"/>
      <c r="C133" s="1084"/>
      <c r="D133" s="1084"/>
      <c r="E133" s="1084"/>
      <c r="F133" s="1084"/>
      <c r="G133" s="1084"/>
      <c r="H133" s="1084"/>
      <c r="I133" s="1084"/>
      <c r="J133" s="1084"/>
      <c r="K133" s="1084"/>
      <c r="L133" s="1084"/>
      <c r="M133" s="1084"/>
      <c r="N133" s="1084"/>
      <c r="O133" s="1084"/>
      <c r="P133" s="1084"/>
      <c r="Q133" s="1084"/>
      <c r="R133" s="1084"/>
      <c r="S133" s="1084"/>
      <c r="T133" s="1084"/>
      <c r="U133" s="1084"/>
      <c r="V133" s="1068" t="s">
        <v>503</v>
      </c>
      <c r="W133" s="1068"/>
      <c r="X133" s="1068"/>
      <c r="Y133" s="1068"/>
      <c r="Z133" s="1069"/>
      <c r="AA133" s="1070">
        <v>8.9</v>
      </c>
      <c r="AB133" s="1071"/>
      <c r="AC133" s="1071"/>
      <c r="AD133" s="1071"/>
      <c r="AE133" s="1072"/>
      <c r="AF133" s="1070">
        <v>9</v>
      </c>
      <c r="AG133" s="1071"/>
      <c r="AH133" s="1071"/>
      <c r="AI133" s="1071"/>
      <c r="AJ133" s="1072"/>
      <c r="AK133" s="1070">
        <v>9</v>
      </c>
      <c r="AL133" s="1071"/>
      <c r="AM133" s="1071"/>
      <c r="AN133" s="1071"/>
      <c r="AO133" s="1072"/>
      <c r="AP133" s="1019"/>
      <c r="AQ133" s="1020"/>
      <c r="AR133" s="1020"/>
      <c r="AS133" s="1020"/>
      <c r="AT133" s="1073"/>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EXo6d7WiX99Xc88zs88Jnikkzky8Jp4y6tRCliYCsK1CzO48y208lhnaJhiHTx3tQrQLTSGuCbJ0JO1AzsbV+g==" saltValue="enIsNeSm8Nh5dRo5MIFsi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233DD-D1AE-489D-84C3-9CC8BDFD150B}">
  <sheetPr codeName="Sheet10">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504</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y643FXA0VqSH12xfr48U+q7IkOGeeON9NFFrTx1BFKN3fDP2g84HuBXKsw8dQVfjUX6ovCdVYyHFBQhPp5BnbQ==" saltValue="GHNn2I9AxhCOjrrpU45o3A=="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dOnopvDOaSGxgOJ42dCuZs6bE60/ll1Lf7Fq1FauIHQRRDwCqwFo+SVprzcehimwQPglbb6CePumtXM+RlVZJA==" saltValue="2de2Pbd+UT4TfDbrTBZ7T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505</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506</v>
      </c>
      <c r="AL6" s="260"/>
      <c r="AM6" s="260"/>
      <c r="AN6" s="260"/>
    </row>
    <row r="7" spans="1:46" ht="13.5" customHeight="1" x14ac:dyDescent="0.15">
      <c r="A7" s="259"/>
      <c r="AK7" s="262"/>
      <c r="AL7" s="263"/>
      <c r="AM7" s="263"/>
      <c r="AN7" s="264"/>
      <c r="AO7" s="1105" t="s">
        <v>507</v>
      </c>
      <c r="AP7" s="265"/>
      <c r="AQ7" s="266" t="s">
        <v>508</v>
      </c>
      <c r="AR7" s="267"/>
    </row>
    <row r="8" spans="1:46" x14ac:dyDescent="0.15">
      <c r="A8" s="259"/>
      <c r="AK8" s="268"/>
      <c r="AL8" s="269"/>
      <c r="AM8" s="269"/>
      <c r="AN8" s="270"/>
      <c r="AO8" s="1106"/>
      <c r="AP8" s="271" t="s">
        <v>509</v>
      </c>
      <c r="AQ8" s="272" t="s">
        <v>510</v>
      </c>
      <c r="AR8" s="273" t="s">
        <v>511</v>
      </c>
    </row>
    <row r="9" spans="1:46" x14ac:dyDescent="0.15">
      <c r="A9" s="259"/>
      <c r="AK9" s="1107" t="s">
        <v>512</v>
      </c>
      <c r="AL9" s="1108"/>
      <c r="AM9" s="1108"/>
      <c r="AN9" s="1109"/>
      <c r="AO9" s="274">
        <v>11135891</v>
      </c>
      <c r="AP9" s="274">
        <v>80634</v>
      </c>
      <c r="AQ9" s="275">
        <v>66247</v>
      </c>
      <c r="AR9" s="276">
        <v>21.7</v>
      </c>
    </row>
    <row r="10" spans="1:46" ht="13.5" customHeight="1" x14ac:dyDescent="0.15">
      <c r="A10" s="259"/>
      <c r="AK10" s="1107" t="s">
        <v>513</v>
      </c>
      <c r="AL10" s="1108"/>
      <c r="AM10" s="1108"/>
      <c r="AN10" s="1109"/>
      <c r="AO10" s="277">
        <v>461534</v>
      </c>
      <c r="AP10" s="277">
        <v>3342</v>
      </c>
      <c r="AQ10" s="278">
        <v>4001</v>
      </c>
      <c r="AR10" s="279">
        <v>-16.5</v>
      </c>
    </row>
    <row r="11" spans="1:46" ht="13.5" customHeight="1" x14ac:dyDescent="0.15">
      <c r="A11" s="259"/>
      <c r="AK11" s="1107" t="s">
        <v>514</v>
      </c>
      <c r="AL11" s="1108"/>
      <c r="AM11" s="1108"/>
      <c r="AN11" s="1109"/>
      <c r="AO11" s="277">
        <v>210444</v>
      </c>
      <c r="AP11" s="277">
        <v>1524</v>
      </c>
      <c r="AQ11" s="278">
        <v>2117</v>
      </c>
      <c r="AR11" s="279">
        <v>-28</v>
      </c>
    </row>
    <row r="12" spans="1:46" ht="13.5" customHeight="1" x14ac:dyDescent="0.15">
      <c r="A12" s="259"/>
      <c r="AK12" s="1107" t="s">
        <v>515</v>
      </c>
      <c r="AL12" s="1108"/>
      <c r="AM12" s="1108"/>
      <c r="AN12" s="1109"/>
      <c r="AO12" s="277" t="s">
        <v>516</v>
      </c>
      <c r="AP12" s="277" t="s">
        <v>516</v>
      </c>
      <c r="AQ12" s="278">
        <v>23</v>
      </c>
      <c r="AR12" s="279" t="s">
        <v>516</v>
      </c>
    </row>
    <row r="13" spans="1:46" ht="13.5" customHeight="1" x14ac:dyDescent="0.15">
      <c r="A13" s="259"/>
      <c r="AK13" s="1107" t="s">
        <v>517</v>
      </c>
      <c r="AL13" s="1108"/>
      <c r="AM13" s="1108"/>
      <c r="AN13" s="1109"/>
      <c r="AO13" s="277">
        <v>404511</v>
      </c>
      <c r="AP13" s="277">
        <v>2929</v>
      </c>
      <c r="AQ13" s="278">
        <v>2449</v>
      </c>
      <c r="AR13" s="279">
        <v>19.600000000000001</v>
      </c>
    </row>
    <row r="14" spans="1:46" ht="13.5" customHeight="1" x14ac:dyDescent="0.15">
      <c r="A14" s="259"/>
      <c r="AK14" s="1107" t="s">
        <v>518</v>
      </c>
      <c r="AL14" s="1108"/>
      <c r="AM14" s="1108"/>
      <c r="AN14" s="1109"/>
      <c r="AO14" s="277">
        <v>391624</v>
      </c>
      <c r="AP14" s="277">
        <v>2836</v>
      </c>
      <c r="AQ14" s="278">
        <v>1636</v>
      </c>
      <c r="AR14" s="279">
        <v>73.3</v>
      </c>
    </row>
    <row r="15" spans="1:46" ht="13.5" customHeight="1" x14ac:dyDescent="0.15">
      <c r="A15" s="259"/>
      <c r="AK15" s="1110" t="s">
        <v>519</v>
      </c>
      <c r="AL15" s="1111"/>
      <c r="AM15" s="1111"/>
      <c r="AN15" s="1112"/>
      <c r="AO15" s="277">
        <v>-633297</v>
      </c>
      <c r="AP15" s="277">
        <v>-4586</v>
      </c>
      <c r="AQ15" s="278">
        <v>-3889</v>
      </c>
      <c r="AR15" s="279">
        <v>17.899999999999999</v>
      </c>
    </row>
    <row r="16" spans="1:46" x14ac:dyDescent="0.15">
      <c r="A16" s="259"/>
      <c r="AK16" s="1110" t="s">
        <v>189</v>
      </c>
      <c r="AL16" s="1111"/>
      <c r="AM16" s="1111"/>
      <c r="AN16" s="1112"/>
      <c r="AO16" s="277">
        <v>11970707</v>
      </c>
      <c r="AP16" s="277">
        <v>86679</v>
      </c>
      <c r="AQ16" s="278">
        <v>72585</v>
      </c>
      <c r="AR16" s="279">
        <v>19.399999999999999</v>
      </c>
    </row>
    <row r="17" spans="1:46" x14ac:dyDescent="0.15">
      <c r="A17" s="259"/>
    </row>
    <row r="18" spans="1:46" x14ac:dyDescent="0.15">
      <c r="A18" s="259"/>
      <c r="AQ18" s="280"/>
      <c r="AR18" s="280"/>
    </row>
    <row r="19" spans="1:46" x14ac:dyDescent="0.15">
      <c r="A19" s="259"/>
      <c r="AK19" s="255" t="s">
        <v>520</v>
      </c>
    </row>
    <row r="20" spans="1:46" x14ac:dyDescent="0.15">
      <c r="A20" s="259"/>
      <c r="AK20" s="281"/>
      <c r="AL20" s="282"/>
      <c r="AM20" s="282"/>
      <c r="AN20" s="283"/>
      <c r="AO20" s="284" t="s">
        <v>521</v>
      </c>
      <c r="AP20" s="285" t="s">
        <v>522</v>
      </c>
      <c r="AQ20" s="286" t="s">
        <v>523</v>
      </c>
      <c r="AR20" s="287"/>
    </row>
    <row r="21" spans="1:46" s="260" customFormat="1" x14ac:dyDescent="0.15">
      <c r="A21" s="288"/>
      <c r="AK21" s="1113" t="s">
        <v>524</v>
      </c>
      <c r="AL21" s="1114"/>
      <c r="AM21" s="1114"/>
      <c r="AN21" s="1115"/>
      <c r="AO21" s="289">
        <v>8.73</v>
      </c>
      <c r="AP21" s="290">
        <v>6.82</v>
      </c>
      <c r="AQ21" s="291">
        <v>1.91</v>
      </c>
      <c r="AS21" s="292"/>
      <c r="AT21" s="288"/>
    </row>
    <row r="22" spans="1:46" s="260" customFormat="1" x14ac:dyDescent="0.15">
      <c r="A22" s="288"/>
      <c r="AK22" s="1113" t="s">
        <v>525</v>
      </c>
      <c r="AL22" s="1114"/>
      <c r="AM22" s="1114"/>
      <c r="AN22" s="1115"/>
      <c r="AO22" s="293">
        <v>101.1</v>
      </c>
      <c r="AP22" s="294">
        <v>99.4</v>
      </c>
      <c r="AQ22" s="295">
        <v>1.7</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04" t="s">
        <v>526</v>
      </c>
      <c r="B26" s="1104"/>
      <c r="C26" s="1104"/>
      <c r="D26" s="1104"/>
      <c r="E26" s="1104"/>
      <c r="F26" s="1104"/>
      <c r="G26" s="1104"/>
      <c r="H26" s="1104"/>
      <c r="I26" s="1104"/>
      <c r="J26" s="1104"/>
      <c r="K26" s="1104"/>
      <c r="L26" s="1104"/>
      <c r="M26" s="1104"/>
      <c r="N26" s="1104"/>
      <c r="O26" s="1104"/>
      <c r="P26" s="1104"/>
      <c r="Q26" s="1104"/>
      <c r="R26" s="1104"/>
      <c r="S26" s="1104"/>
      <c r="T26" s="1104"/>
      <c r="U26" s="1104"/>
      <c r="V26" s="1104"/>
      <c r="W26" s="1104"/>
      <c r="X26" s="1104"/>
      <c r="Y26" s="1104"/>
      <c r="Z26" s="1104"/>
      <c r="AA26" s="1104"/>
      <c r="AB26" s="1104"/>
      <c r="AC26" s="1104"/>
      <c r="AD26" s="1104"/>
      <c r="AE26" s="1104"/>
      <c r="AF26" s="1104"/>
      <c r="AG26" s="1104"/>
      <c r="AH26" s="1104"/>
      <c r="AI26" s="1104"/>
      <c r="AJ26" s="1104"/>
      <c r="AK26" s="1104"/>
      <c r="AL26" s="1104"/>
      <c r="AM26" s="1104"/>
      <c r="AN26" s="1104"/>
      <c r="AO26" s="1104"/>
      <c r="AP26" s="1104"/>
      <c r="AQ26" s="1104"/>
      <c r="AR26" s="1104"/>
      <c r="AS26" s="1104"/>
    </row>
    <row r="27" spans="1:46" x14ac:dyDescent="0.15">
      <c r="A27" s="300"/>
      <c r="AS27" s="255"/>
      <c r="AT27" s="255"/>
    </row>
    <row r="28" spans="1:46" ht="17.25" x14ac:dyDescent="0.15">
      <c r="A28" s="256" t="s">
        <v>527</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528</v>
      </c>
      <c r="AL29" s="260"/>
      <c r="AM29" s="260"/>
      <c r="AN29" s="260"/>
      <c r="AS29" s="302"/>
    </row>
    <row r="30" spans="1:46" ht="13.5" customHeight="1" x14ac:dyDescent="0.15">
      <c r="A30" s="259"/>
      <c r="AK30" s="262"/>
      <c r="AL30" s="263"/>
      <c r="AM30" s="263"/>
      <c r="AN30" s="264"/>
      <c r="AO30" s="1105" t="s">
        <v>507</v>
      </c>
      <c r="AP30" s="265"/>
      <c r="AQ30" s="266" t="s">
        <v>508</v>
      </c>
      <c r="AR30" s="267"/>
    </row>
    <row r="31" spans="1:46" x14ac:dyDescent="0.15">
      <c r="A31" s="259"/>
      <c r="AK31" s="268"/>
      <c r="AL31" s="269"/>
      <c r="AM31" s="269"/>
      <c r="AN31" s="270"/>
      <c r="AO31" s="1106"/>
      <c r="AP31" s="271" t="s">
        <v>509</v>
      </c>
      <c r="AQ31" s="272" t="s">
        <v>510</v>
      </c>
      <c r="AR31" s="273" t="s">
        <v>511</v>
      </c>
    </row>
    <row r="32" spans="1:46" ht="27" customHeight="1" x14ac:dyDescent="0.15">
      <c r="A32" s="259"/>
      <c r="AK32" s="1121" t="s">
        <v>529</v>
      </c>
      <c r="AL32" s="1122"/>
      <c r="AM32" s="1122"/>
      <c r="AN32" s="1123"/>
      <c r="AO32" s="303">
        <v>8090934</v>
      </c>
      <c r="AP32" s="303">
        <v>58586</v>
      </c>
      <c r="AQ32" s="304">
        <v>38122</v>
      </c>
      <c r="AR32" s="305">
        <v>53.7</v>
      </c>
    </row>
    <row r="33" spans="1:46" ht="13.5" customHeight="1" x14ac:dyDescent="0.15">
      <c r="A33" s="259"/>
      <c r="AK33" s="1121" t="s">
        <v>530</v>
      </c>
      <c r="AL33" s="1122"/>
      <c r="AM33" s="1122"/>
      <c r="AN33" s="1123"/>
      <c r="AO33" s="303" t="s">
        <v>516</v>
      </c>
      <c r="AP33" s="303" t="s">
        <v>516</v>
      </c>
      <c r="AQ33" s="304" t="s">
        <v>516</v>
      </c>
      <c r="AR33" s="305" t="s">
        <v>516</v>
      </c>
    </row>
    <row r="34" spans="1:46" ht="27" customHeight="1" x14ac:dyDescent="0.15">
      <c r="A34" s="259"/>
      <c r="AK34" s="1121" t="s">
        <v>531</v>
      </c>
      <c r="AL34" s="1122"/>
      <c r="AM34" s="1122"/>
      <c r="AN34" s="1123"/>
      <c r="AO34" s="303" t="s">
        <v>516</v>
      </c>
      <c r="AP34" s="303" t="s">
        <v>516</v>
      </c>
      <c r="AQ34" s="304">
        <v>19</v>
      </c>
      <c r="AR34" s="305" t="s">
        <v>516</v>
      </c>
    </row>
    <row r="35" spans="1:46" ht="27" customHeight="1" x14ac:dyDescent="0.15">
      <c r="A35" s="259"/>
      <c r="AK35" s="1121" t="s">
        <v>532</v>
      </c>
      <c r="AL35" s="1122"/>
      <c r="AM35" s="1122"/>
      <c r="AN35" s="1123"/>
      <c r="AO35" s="303">
        <v>1898107</v>
      </c>
      <c r="AP35" s="303">
        <v>13744</v>
      </c>
      <c r="AQ35" s="304">
        <v>11292</v>
      </c>
      <c r="AR35" s="305">
        <v>21.7</v>
      </c>
    </row>
    <row r="36" spans="1:46" ht="27" customHeight="1" x14ac:dyDescent="0.15">
      <c r="A36" s="259"/>
      <c r="AK36" s="1121" t="s">
        <v>533</v>
      </c>
      <c r="AL36" s="1122"/>
      <c r="AM36" s="1122"/>
      <c r="AN36" s="1123"/>
      <c r="AO36" s="303">
        <v>222874</v>
      </c>
      <c r="AP36" s="303">
        <v>1614</v>
      </c>
      <c r="AQ36" s="304">
        <v>1617</v>
      </c>
      <c r="AR36" s="305">
        <v>-0.2</v>
      </c>
    </row>
    <row r="37" spans="1:46" ht="13.5" customHeight="1" x14ac:dyDescent="0.15">
      <c r="A37" s="259"/>
      <c r="AK37" s="1121" t="s">
        <v>534</v>
      </c>
      <c r="AL37" s="1122"/>
      <c r="AM37" s="1122"/>
      <c r="AN37" s="1123"/>
      <c r="AO37" s="303">
        <v>36553</v>
      </c>
      <c r="AP37" s="303">
        <v>265</v>
      </c>
      <c r="AQ37" s="304">
        <v>410</v>
      </c>
      <c r="AR37" s="305">
        <v>-35.4</v>
      </c>
    </row>
    <row r="38" spans="1:46" ht="27" customHeight="1" x14ac:dyDescent="0.15">
      <c r="A38" s="259"/>
      <c r="AK38" s="1124" t="s">
        <v>535</v>
      </c>
      <c r="AL38" s="1125"/>
      <c r="AM38" s="1125"/>
      <c r="AN38" s="1126"/>
      <c r="AO38" s="306" t="s">
        <v>516</v>
      </c>
      <c r="AP38" s="306" t="s">
        <v>516</v>
      </c>
      <c r="AQ38" s="307">
        <v>1</v>
      </c>
      <c r="AR38" s="295" t="s">
        <v>516</v>
      </c>
      <c r="AS38" s="302"/>
    </row>
    <row r="39" spans="1:46" x14ac:dyDescent="0.15">
      <c r="A39" s="259"/>
      <c r="AK39" s="1124" t="s">
        <v>536</v>
      </c>
      <c r="AL39" s="1125"/>
      <c r="AM39" s="1125"/>
      <c r="AN39" s="1126"/>
      <c r="AO39" s="303">
        <v>-1108979</v>
      </c>
      <c r="AP39" s="303">
        <v>-8030</v>
      </c>
      <c r="AQ39" s="304">
        <v>-6908</v>
      </c>
      <c r="AR39" s="305">
        <v>16.2</v>
      </c>
      <c r="AS39" s="302"/>
    </row>
    <row r="40" spans="1:46" ht="27" customHeight="1" x14ac:dyDescent="0.15">
      <c r="A40" s="259"/>
      <c r="AK40" s="1121" t="s">
        <v>537</v>
      </c>
      <c r="AL40" s="1122"/>
      <c r="AM40" s="1122"/>
      <c r="AN40" s="1123"/>
      <c r="AO40" s="303">
        <v>-6292449</v>
      </c>
      <c r="AP40" s="303">
        <v>-45563</v>
      </c>
      <c r="AQ40" s="304">
        <v>-33487</v>
      </c>
      <c r="AR40" s="305">
        <v>36.1</v>
      </c>
      <c r="AS40" s="302"/>
    </row>
    <row r="41" spans="1:46" x14ac:dyDescent="0.15">
      <c r="A41" s="259"/>
      <c r="AK41" s="1127" t="s">
        <v>301</v>
      </c>
      <c r="AL41" s="1128"/>
      <c r="AM41" s="1128"/>
      <c r="AN41" s="1129"/>
      <c r="AO41" s="303">
        <v>2847040</v>
      </c>
      <c r="AP41" s="303">
        <v>20615</v>
      </c>
      <c r="AQ41" s="304">
        <v>11065</v>
      </c>
      <c r="AR41" s="305">
        <v>86.3</v>
      </c>
      <c r="AS41" s="302"/>
    </row>
    <row r="42" spans="1:46" x14ac:dyDescent="0.15">
      <c r="A42" s="259"/>
      <c r="AK42" s="308" t="s">
        <v>538</v>
      </c>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539</v>
      </c>
    </row>
    <row r="48" spans="1:46" x14ac:dyDescent="0.15">
      <c r="A48" s="259"/>
      <c r="AK48" s="313" t="s">
        <v>540</v>
      </c>
      <c r="AL48" s="313"/>
      <c r="AM48" s="313"/>
      <c r="AN48" s="313"/>
      <c r="AO48" s="313"/>
      <c r="AP48" s="313"/>
      <c r="AQ48" s="314"/>
      <c r="AR48" s="313"/>
    </row>
    <row r="49" spans="1:44" ht="13.5" customHeight="1" x14ac:dyDescent="0.15">
      <c r="A49" s="259"/>
      <c r="AK49" s="315"/>
      <c r="AL49" s="316"/>
      <c r="AM49" s="1116" t="s">
        <v>507</v>
      </c>
      <c r="AN49" s="1118" t="s">
        <v>541</v>
      </c>
      <c r="AO49" s="1119"/>
      <c r="AP49" s="1119"/>
      <c r="AQ49" s="1119"/>
      <c r="AR49" s="1120"/>
    </row>
    <row r="50" spans="1:44" x14ac:dyDescent="0.15">
      <c r="A50" s="259"/>
      <c r="AK50" s="317"/>
      <c r="AL50" s="318"/>
      <c r="AM50" s="1117"/>
      <c r="AN50" s="319" t="s">
        <v>542</v>
      </c>
      <c r="AO50" s="320" t="s">
        <v>543</v>
      </c>
      <c r="AP50" s="321" t="s">
        <v>544</v>
      </c>
      <c r="AQ50" s="322" t="s">
        <v>545</v>
      </c>
      <c r="AR50" s="323" t="s">
        <v>546</v>
      </c>
    </row>
    <row r="51" spans="1:44" x14ac:dyDescent="0.15">
      <c r="A51" s="259"/>
      <c r="AK51" s="315" t="s">
        <v>547</v>
      </c>
      <c r="AL51" s="316"/>
      <c r="AM51" s="324">
        <v>9150668</v>
      </c>
      <c r="AN51" s="325">
        <v>63623</v>
      </c>
      <c r="AO51" s="326">
        <v>-37.700000000000003</v>
      </c>
      <c r="AP51" s="327">
        <v>46402</v>
      </c>
      <c r="AQ51" s="328">
        <v>-11.3</v>
      </c>
      <c r="AR51" s="329">
        <v>-26.4</v>
      </c>
    </row>
    <row r="52" spans="1:44" x14ac:dyDescent="0.15">
      <c r="A52" s="259"/>
      <c r="AK52" s="330"/>
      <c r="AL52" s="331" t="s">
        <v>548</v>
      </c>
      <c r="AM52" s="332">
        <v>5603538</v>
      </c>
      <c r="AN52" s="333">
        <v>38960</v>
      </c>
      <c r="AO52" s="334">
        <v>-37</v>
      </c>
      <c r="AP52" s="335">
        <v>26897</v>
      </c>
      <c r="AQ52" s="336">
        <v>-6.3</v>
      </c>
      <c r="AR52" s="337">
        <v>-30.7</v>
      </c>
    </row>
    <row r="53" spans="1:44" x14ac:dyDescent="0.15">
      <c r="A53" s="259"/>
      <c r="AK53" s="315" t="s">
        <v>549</v>
      </c>
      <c r="AL53" s="316"/>
      <c r="AM53" s="324">
        <v>7320596</v>
      </c>
      <c r="AN53" s="325">
        <v>51379</v>
      </c>
      <c r="AO53" s="326">
        <v>-19.2</v>
      </c>
      <c r="AP53" s="327">
        <v>66343</v>
      </c>
      <c r="AQ53" s="328">
        <v>43</v>
      </c>
      <c r="AR53" s="329">
        <v>-62.2</v>
      </c>
    </row>
    <row r="54" spans="1:44" x14ac:dyDescent="0.15">
      <c r="A54" s="259"/>
      <c r="AK54" s="330"/>
      <c r="AL54" s="331" t="s">
        <v>548</v>
      </c>
      <c r="AM54" s="332">
        <v>3442201</v>
      </c>
      <c r="AN54" s="333">
        <v>24159</v>
      </c>
      <c r="AO54" s="334">
        <v>-38</v>
      </c>
      <c r="AP54" s="335">
        <v>34529</v>
      </c>
      <c r="AQ54" s="336">
        <v>28.4</v>
      </c>
      <c r="AR54" s="337">
        <v>-66.400000000000006</v>
      </c>
    </row>
    <row r="55" spans="1:44" x14ac:dyDescent="0.15">
      <c r="A55" s="259"/>
      <c r="AK55" s="315" t="s">
        <v>550</v>
      </c>
      <c r="AL55" s="316"/>
      <c r="AM55" s="324">
        <v>8329278</v>
      </c>
      <c r="AN55" s="325">
        <v>59074</v>
      </c>
      <c r="AO55" s="326">
        <v>15</v>
      </c>
      <c r="AP55" s="327">
        <v>56416</v>
      </c>
      <c r="AQ55" s="328">
        <v>-15</v>
      </c>
      <c r="AR55" s="329">
        <v>30</v>
      </c>
    </row>
    <row r="56" spans="1:44" x14ac:dyDescent="0.15">
      <c r="A56" s="259"/>
      <c r="AK56" s="330"/>
      <c r="AL56" s="331" t="s">
        <v>548</v>
      </c>
      <c r="AM56" s="332">
        <v>3895829</v>
      </c>
      <c r="AN56" s="333">
        <v>27630</v>
      </c>
      <c r="AO56" s="334">
        <v>14.4</v>
      </c>
      <c r="AP56" s="335">
        <v>32623</v>
      </c>
      <c r="AQ56" s="336">
        <v>-5.5</v>
      </c>
      <c r="AR56" s="337">
        <v>19.899999999999999</v>
      </c>
    </row>
    <row r="57" spans="1:44" x14ac:dyDescent="0.15">
      <c r="A57" s="259"/>
      <c r="AK57" s="315" t="s">
        <v>551</v>
      </c>
      <c r="AL57" s="316"/>
      <c r="AM57" s="324">
        <v>4658900</v>
      </c>
      <c r="AN57" s="325">
        <v>33400</v>
      </c>
      <c r="AO57" s="326">
        <v>-43.5</v>
      </c>
      <c r="AP57" s="327">
        <v>49217</v>
      </c>
      <c r="AQ57" s="328">
        <v>-12.8</v>
      </c>
      <c r="AR57" s="329">
        <v>-30.7</v>
      </c>
    </row>
    <row r="58" spans="1:44" x14ac:dyDescent="0.15">
      <c r="A58" s="259"/>
      <c r="AK58" s="330"/>
      <c r="AL58" s="331" t="s">
        <v>548</v>
      </c>
      <c r="AM58" s="332">
        <v>1707062</v>
      </c>
      <c r="AN58" s="333">
        <v>12238</v>
      </c>
      <c r="AO58" s="334">
        <v>-55.7</v>
      </c>
      <c r="AP58" s="335">
        <v>27232</v>
      </c>
      <c r="AQ58" s="336">
        <v>-16.5</v>
      </c>
      <c r="AR58" s="337">
        <v>-39.200000000000003</v>
      </c>
    </row>
    <row r="59" spans="1:44" x14ac:dyDescent="0.15">
      <c r="A59" s="259"/>
      <c r="AK59" s="315" t="s">
        <v>552</v>
      </c>
      <c r="AL59" s="316"/>
      <c r="AM59" s="324">
        <v>8051807</v>
      </c>
      <c r="AN59" s="325">
        <v>58302</v>
      </c>
      <c r="AO59" s="326">
        <v>74.599999999999994</v>
      </c>
      <c r="AP59" s="327">
        <v>49211</v>
      </c>
      <c r="AQ59" s="328">
        <v>0</v>
      </c>
      <c r="AR59" s="329">
        <v>74.599999999999994</v>
      </c>
    </row>
    <row r="60" spans="1:44" x14ac:dyDescent="0.15">
      <c r="A60" s="259"/>
      <c r="AK60" s="330"/>
      <c r="AL60" s="331" t="s">
        <v>548</v>
      </c>
      <c r="AM60" s="332">
        <v>3061303</v>
      </c>
      <c r="AN60" s="333">
        <v>22167</v>
      </c>
      <c r="AO60" s="334">
        <v>81.099999999999994</v>
      </c>
      <c r="AP60" s="335">
        <v>28367</v>
      </c>
      <c r="AQ60" s="336">
        <v>4.2</v>
      </c>
      <c r="AR60" s="337">
        <v>76.900000000000006</v>
      </c>
    </row>
    <row r="61" spans="1:44" x14ac:dyDescent="0.15">
      <c r="A61" s="259"/>
      <c r="AK61" s="315" t="s">
        <v>553</v>
      </c>
      <c r="AL61" s="338"/>
      <c r="AM61" s="324">
        <v>7502250</v>
      </c>
      <c r="AN61" s="325">
        <v>53156</v>
      </c>
      <c r="AO61" s="326">
        <v>-2.2000000000000002</v>
      </c>
      <c r="AP61" s="327">
        <v>53518</v>
      </c>
      <c r="AQ61" s="339">
        <v>0.8</v>
      </c>
      <c r="AR61" s="329">
        <v>-3</v>
      </c>
    </row>
    <row r="62" spans="1:44" x14ac:dyDescent="0.15">
      <c r="A62" s="259"/>
      <c r="AK62" s="330"/>
      <c r="AL62" s="331" t="s">
        <v>548</v>
      </c>
      <c r="AM62" s="332">
        <v>3541987</v>
      </c>
      <c r="AN62" s="333">
        <v>25031</v>
      </c>
      <c r="AO62" s="334">
        <v>-7</v>
      </c>
      <c r="AP62" s="335">
        <v>29930</v>
      </c>
      <c r="AQ62" s="336">
        <v>0.9</v>
      </c>
      <c r="AR62" s="337">
        <v>-7.9</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BRazLlEdIi02CXTbsv7ApY1XjX4rKiAelr6LTomljcDw+kaIZ+L41c46CjcgRhj1UmuNbc/YWZbOdg79RE8HKQ==" saltValue="caoT/fEKyWjNIR+vlom/c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555</v>
      </c>
    </row>
    <row r="121" spans="125:125" ht="13.5" hidden="1" customHeight="1" x14ac:dyDescent="0.15">
      <c r="DU121" s="253"/>
    </row>
  </sheetData>
  <sheetProtection algorithmName="SHA-512" hashValue="hDHtJBEjrSRssw0Ol0hPOF+WWSn0zJXsr2ygqIEcYpxidm/tMoREOPzOLG8ys1mRgbiYBaRNYxEJSS2+prjG3Q==" saltValue="svyPwMZpCXOQqQeykV9+y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556</v>
      </c>
    </row>
  </sheetData>
  <sheetProtection algorithmName="SHA-512" hashValue="54EoIW57hcZ/qQb+AoZe6D70aXY1BqA8eRbeW3eJmqSNDhh7HRQRyuPyS2/ylD9QC45UyLaO51UUe+thnOvCeA==" saltValue="FZYmjib1PDUIltJUYaIw1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15">
      <c r="B47" s="10"/>
      <c r="C47" s="1130" t="s">
        <v>3</v>
      </c>
      <c r="D47" s="1130"/>
      <c r="E47" s="1131"/>
      <c r="F47" s="11">
        <v>9.6999999999999993</v>
      </c>
      <c r="G47" s="12">
        <v>7.96</v>
      </c>
      <c r="H47" s="12">
        <v>7.67</v>
      </c>
      <c r="I47" s="12">
        <v>12.6</v>
      </c>
      <c r="J47" s="13">
        <v>16.829999999999998</v>
      </c>
    </row>
    <row r="48" spans="2:10" ht="57.75" customHeight="1" x14ac:dyDescent="0.15">
      <c r="B48" s="14"/>
      <c r="C48" s="1132" t="s">
        <v>4</v>
      </c>
      <c r="D48" s="1132"/>
      <c r="E48" s="1133"/>
      <c r="F48" s="15">
        <v>4.59</v>
      </c>
      <c r="G48" s="16">
        <v>5.59</v>
      </c>
      <c r="H48" s="16">
        <v>4.8600000000000003</v>
      </c>
      <c r="I48" s="16">
        <v>10.3</v>
      </c>
      <c r="J48" s="17">
        <v>9.16</v>
      </c>
    </row>
    <row r="49" spans="2:10" ht="57.75" customHeight="1" thickBot="1" x14ac:dyDescent="0.2">
      <c r="B49" s="18"/>
      <c r="C49" s="1134" t="s">
        <v>5</v>
      </c>
      <c r="D49" s="1134"/>
      <c r="E49" s="1135"/>
      <c r="F49" s="19" t="s">
        <v>562</v>
      </c>
      <c r="G49" s="20" t="s">
        <v>563</v>
      </c>
      <c r="H49" s="20" t="s">
        <v>564</v>
      </c>
      <c r="I49" s="20">
        <v>10.75</v>
      </c>
      <c r="J49" s="21">
        <v>2.54</v>
      </c>
    </row>
    <row r="50" spans="2:10" x14ac:dyDescent="0.15"/>
  </sheetData>
  <sheetProtection algorithmName="SHA-512" hashValue="z9VDhi0WkQOGhreHt0LJxtMNPJ4B8BbPUxDWpM2VqW9q0IJ4OSDxlzIIO9C/IZR5PBj5cxWAcjr33v2kFWohnQ==" saltValue="4UJlLP8zLD1/dKYHkBPUj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15">
      <c r="A34" s="22"/>
      <c r="B34" s="31"/>
      <c r="C34" s="1140" t="s">
        <v>565</v>
      </c>
      <c r="D34" s="1140"/>
      <c r="E34" s="1141"/>
      <c r="F34" s="32">
        <v>27.93</v>
      </c>
      <c r="G34" s="33">
        <v>36.75</v>
      </c>
      <c r="H34" s="33">
        <v>45.83</v>
      </c>
      <c r="I34" s="33">
        <v>52.87</v>
      </c>
      <c r="J34" s="34">
        <v>62.63</v>
      </c>
      <c r="K34" s="22"/>
      <c r="L34" s="22"/>
      <c r="M34" s="22"/>
      <c r="N34" s="22"/>
      <c r="O34" s="22"/>
      <c r="P34" s="22"/>
    </row>
    <row r="35" spans="1:16" ht="39" customHeight="1" x14ac:dyDescent="0.15">
      <c r="A35" s="22"/>
      <c r="B35" s="35"/>
      <c r="C35" s="1136" t="s">
        <v>566</v>
      </c>
      <c r="D35" s="1136"/>
      <c r="E35" s="1137"/>
      <c r="F35" s="36">
        <v>7.38</v>
      </c>
      <c r="G35" s="37">
        <v>7.94</v>
      </c>
      <c r="H35" s="37">
        <v>8.6</v>
      </c>
      <c r="I35" s="37">
        <v>9.1300000000000008</v>
      </c>
      <c r="J35" s="38">
        <v>9.8800000000000008</v>
      </c>
      <c r="K35" s="22"/>
      <c r="L35" s="22"/>
      <c r="M35" s="22"/>
      <c r="N35" s="22"/>
      <c r="O35" s="22"/>
      <c r="P35" s="22"/>
    </row>
    <row r="36" spans="1:16" ht="39" customHeight="1" x14ac:dyDescent="0.15">
      <c r="A36" s="22"/>
      <c r="B36" s="35"/>
      <c r="C36" s="1136" t="s">
        <v>567</v>
      </c>
      <c r="D36" s="1136"/>
      <c r="E36" s="1137"/>
      <c r="F36" s="36">
        <v>4.58</v>
      </c>
      <c r="G36" s="37">
        <v>5.58</v>
      </c>
      <c r="H36" s="37">
        <v>4.8600000000000003</v>
      </c>
      <c r="I36" s="37">
        <v>10.3</v>
      </c>
      <c r="J36" s="38">
        <v>9.16</v>
      </c>
      <c r="K36" s="22"/>
      <c r="L36" s="22"/>
      <c r="M36" s="22"/>
      <c r="N36" s="22"/>
      <c r="O36" s="22"/>
      <c r="P36" s="22"/>
    </row>
    <row r="37" spans="1:16" ht="39" customHeight="1" x14ac:dyDescent="0.15">
      <c r="A37" s="22"/>
      <c r="B37" s="35"/>
      <c r="C37" s="1136" t="s">
        <v>568</v>
      </c>
      <c r="D37" s="1136"/>
      <c r="E37" s="1137"/>
      <c r="F37" s="36">
        <v>3.98</v>
      </c>
      <c r="G37" s="37">
        <v>4.8499999999999996</v>
      </c>
      <c r="H37" s="37">
        <v>5.46</v>
      </c>
      <c r="I37" s="37">
        <v>5.25</v>
      </c>
      <c r="J37" s="38">
        <v>6.27</v>
      </c>
      <c r="K37" s="22"/>
      <c r="L37" s="22"/>
      <c r="M37" s="22"/>
      <c r="N37" s="22"/>
      <c r="O37" s="22"/>
      <c r="P37" s="22"/>
    </row>
    <row r="38" spans="1:16" ht="39" customHeight="1" x14ac:dyDescent="0.15">
      <c r="A38" s="22"/>
      <c r="B38" s="35"/>
      <c r="C38" s="1136" t="s">
        <v>569</v>
      </c>
      <c r="D38" s="1136"/>
      <c r="E38" s="1137"/>
      <c r="F38" s="36">
        <v>3.85</v>
      </c>
      <c r="G38" s="37">
        <v>3.41</v>
      </c>
      <c r="H38" s="37">
        <v>3.48</v>
      </c>
      <c r="I38" s="37">
        <v>4.46</v>
      </c>
      <c r="J38" s="38">
        <v>5.08</v>
      </c>
      <c r="K38" s="22"/>
      <c r="L38" s="22"/>
      <c r="M38" s="22"/>
      <c r="N38" s="22"/>
      <c r="O38" s="22"/>
      <c r="P38" s="22"/>
    </row>
    <row r="39" spans="1:16" ht="39" customHeight="1" x14ac:dyDescent="0.15">
      <c r="A39" s="22"/>
      <c r="B39" s="35"/>
      <c r="C39" s="1136" t="s">
        <v>570</v>
      </c>
      <c r="D39" s="1136"/>
      <c r="E39" s="1137"/>
      <c r="F39" s="36">
        <v>1.19</v>
      </c>
      <c r="G39" s="37">
        <v>0.84</v>
      </c>
      <c r="H39" s="37">
        <v>0.61</v>
      </c>
      <c r="I39" s="37">
        <v>0.85</v>
      </c>
      <c r="J39" s="38">
        <v>1</v>
      </c>
      <c r="K39" s="22"/>
      <c r="L39" s="22"/>
      <c r="M39" s="22"/>
      <c r="N39" s="22"/>
      <c r="O39" s="22"/>
      <c r="P39" s="22"/>
    </row>
    <row r="40" spans="1:16" ht="39" customHeight="1" x14ac:dyDescent="0.15">
      <c r="A40" s="22"/>
      <c r="B40" s="35"/>
      <c r="C40" s="1136" t="s">
        <v>571</v>
      </c>
      <c r="D40" s="1136"/>
      <c r="E40" s="1137"/>
      <c r="F40" s="36">
        <v>0.89</v>
      </c>
      <c r="G40" s="37">
        <v>0.49</v>
      </c>
      <c r="H40" s="37">
        <v>0.72</v>
      </c>
      <c r="I40" s="37">
        <v>0.68</v>
      </c>
      <c r="J40" s="38">
        <v>0.6</v>
      </c>
      <c r="K40" s="22"/>
      <c r="L40" s="22"/>
      <c r="M40" s="22"/>
      <c r="N40" s="22"/>
      <c r="O40" s="22"/>
      <c r="P40" s="22"/>
    </row>
    <row r="41" spans="1:16" ht="39" customHeight="1" x14ac:dyDescent="0.15">
      <c r="A41" s="22"/>
      <c r="B41" s="35"/>
      <c r="C41" s="1136" t="s">
        <v>572</v>
      </c>
      <c r="D41" s="1136"/>
      <c r="E41" s="1137"/>
      <c r="F41" s="36">
        <v>0.17</v>
      </c>
      <c r="G41" s="37">
        <v>0.17</v>
      </c>
      <c r="H41" s="37">
        <v>0.17</v>
      </c>
      <c r="I41" s="37">
        <v>0.17</v>
      </c>
      <c r="J41" s="38">
        <v>0.24</v>
      </c>
      <c r="K41" s="22"/>
      <c r="L41" s="22"/>
      <c r="M41" s="22"/>
      <c r="N41" s="22"/>
      <c r="O41" s="22"/>
      <c r="P41" s="22"/>
    </row>
    <row r="42" spans="1:16" ht="39" customHeight="1" x14ac:dyDescent="0.15">
      <c r="A42" s="22"/>
      <c r="B42" s="39"/>
      <c r="C42" s="1136" t="s">
        <v>573</v>
      </c>
      <c r="D42" s="1136"/>
      <c r="E42" s="1137"/>
      <c r="F42" s="36" t="s">
        <v>516</v>
      </c>
      <c r="G42" s="37" t="s">
        <v>516</v>
      </c>
      <c r="H42" s="37" t="s">
        <v>574</v>
      </c>
      <c r="I42" s="37" t="s">
        <v>516</v>
      </c>
      <c r="J42" s="38" t="s">
        <v>516</v>
      </c>
      <c r="K42" s="22"/>
      <c r="L42" s="22"/>
      <c r="M42" s="22"/>
      <c r="N42" s="22"/>
      <c r="O42" s="22"/>
      <c r="P42" s="22"/>
    </row>
    <row r="43" spans="1:16" ht="39" customHeight="1" thickBot="1" x14ac:dyDescent="0.2">
      <c r="A43" s="22"/>
      <c r="B43" s="40"/>
      <c r="C43" s="1138" t="s">
        <v>575</v>
      </c>
      <c r="D43" s="1138"/>
      <c r="E43" s="1139"/>
      <c r="F43" s="41">
        <v>0.21</v>
      </c>
      <c r="G43" s="42">
        <v>0.22</v>
      </c>
      <c r="H43" s="42">
        <v>0.24</v>
      </c>
      <c r="I43" s="42">
        <v>0.32</v>
      </c>
      <c r="J43" s="43">
        <v>0.32</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YY6wAiZ5/zMnO2m250adqm2LmIo3PNjU2nI3MSEdLXGzKQfhE7yGpVRsu95TcnZWdLrHvDk+9LwlUn6bNWZc0w==" saltValue="Y4otNBxWBXOjXTKuit4HD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557</v>
      </c>
      <c r="L44" s="54" t="s">
        <v>558</v>
      </c>
      <c r="M44" s="54" t="s">
        <v>559</v>
      </c>
      <c r="N44" s="54" t="s">
        <v>560</v>
      </c>
      <c r="O44" s="55" t="s">
        <v>561</v>
      </c>
      <c r="P44" s="46"/>
      <c r="Q44" s="46"/>
      <c r="R44" s="46"/>
      <c r="S44" s="46"/>
      <c r="T44" s="46"/>
      <c r="U44" s="46"/>
    </row>
    <row r="45" spans="1:21" ht="30.75" customHeight="1" x14ac:dyDescent="0.15">
      <c r="A45" s="46"/>
      <c r="B45" s="1142" t="s">
        <v>11</v>
      </c>
      <c r="C45" s="1143"/>
      <c r="D45" s="56"/>
      <c r="E45" s="1148" t="s">
        <v>12</v>
      </c>
      <c r="F45" s="1148"/>
      <c r="G45" s="1148"/>
      <c r="H45" s="1148"/>
      <c r="I45" s="1148"/>
      <c r="J45" s="1149"/>
      <c r="K45" s="57">
        <v>8122</v>
      </c>
      <c r="L45" s="58">
        <v>8387</v>
      </c>
      <c r="M45" s="58">
        <v>8265</v>
      </c>
      <c r="N45" s="58">
        <v>8297</v>
      </c>
      <c r="O45" s="59">
        <v>8091</v>
      </c>
      <c r="P45" s="46"/>
      <c r="Q45" s="46"/>
      <c r="R45" s="46"/>
      <c r="S45" s="46"/>
      <c r="T45" s="46"/>
      <c r="U45" s="46"/>
    </row>
    <row r="46" spans="1:21" ht="30.75" customHeight="1" x14ac:dyDescent="0.15">
      <c r="A46" s="46"/>
      <c r="B46" s="1144"/>
      <c r="C46" s="1145"/>
      <c r="D46" s="60"/>
      <c r="E46" s="1150" t="s">
        <v>13</v>
      </c>
      <c r="F46" s="1150"/>
      <c r="G46" s="1150"/>
      <c r="H46" s="1150"/>
      <c r="I46" s="1150"/>
      <c r="J46" s="1151"/>
      <c r="K46" s="61" t="s">
        <v>516</v>
      </c>
      <c r="L46" s="62" t="s">
        <v>516</v>
      </c>
      <c r="M46" s="62" t="s">
        <v>516</v>
      </c>
      <c r="N46" s="62" t="s">
        <v>516</v>
      </c>
      <c r="O46" s="63" t="s">
        <v>516</v>
      </c>
      <c r="P46" s="46"/>
      <c r="Q46" s="46"/>
      <c r="R46" s="46"/>
      <c r="S46" s="46"/>
      <c r="T46" s="46"/>
      <c r="U46" s="46"/>
    </row>
    <row r="47" spans="1:21" ht="30.75" customHeight="1" x14ac:dyDescent="0.15">
      <c r="A47" s="46"/>
      <c r="B47" s="1144"/>
      <c r="C47" s="1145"/>
      <c r="D47" s="60"/>
      <c r="E47" s="1150" t="s">
        <v>14</v>
      </c>
      <c r="F47" s="1150"/>
      <c r="G47" s="1150"/>
      <c r="H47" s="1150"/>
      <c r="I47" s="1150"/>
      <c r="J47" s="1151"/>
      <c r="K47" s="61" t="s">
        <v>516</v>
      </c>
      <c r="L47" s="62" t="s">
        <v>516</v>
      </c>
      <c r="M47" s="62" t="s">
        <v>516</v>
      </c>
      <c r="N47" s="62" t="s">
        <v>516</v>
      </c>
      <c r="O47" s="63" t="s">
        <v>516</v>
      </c>
      <c r="P47" s="46"/>
      <c r="Q47" s="46"/>
      <c r="R47" s="46"/>
      <c r="S47" s="46"/>
      <c r="T47" s="46"/>
      <c r="U47" s="46"/>
    </row>
    <row r="48" spans="1:21" ht="30.75" customHeight="1" x14ac:dyDescent="0.15">
      <c r="A48" s="46"/>
      <c r="B48" s="1144"/>
      <c r="C48" s="1145"/>
      <c r="D48" s="60"/>
      <c r="E48" s="1150" t="s">
        <v>15</v>
      </c>
      <c r="F48" s="1150"/>
      <c r="G48" s="1150"/>
      <c r="H48" s="1150"/>
      <c r="I48" s="1150"/>
      <c r="J48" s="1151"/>
      <c r="K48" s="61">
        <v>2067</v>
      </c>
      <c r="L48" s="62">
        <v>2014</v>
      </c>
      <c r="M48" s="62">
        <v>1938</v>
      </c>
      <c r="N48" s="62">
        <v>1834</v>
      </c>
      <c r="O48" s="63">
        <v>1898</v>
      </c>
      <c r="P48" s="46"/>
      <c r="Q48" s="46"/>
      <c r="R48" s="46"/>
      <c r="S48" s="46"/>
      <c r="T48" s="46"/>
      <c r="U48" s="46"/>
    </row>
    <row r="49" spans="1:21" ht="30.75" customHeight="1" x14ac:dyDescent="0.15">
      <c r="A49" s="46"/>
      <c r="B49" s="1144"/>
      <c r="C49" s="1145"/>
      <c r="D49" s="60"/>
      <c r="E49" s="1150" t="s">
        <v>16</v>
      </c>
      <c r="F49" s="1150"/>
      <c r="G49" s="1150"/>
      <c r="H49" s="1150"/>
      <c r="I49" s="1150"/>
      <c r="J49" s="1151"/>
      <c r="K49" s="61">
        <v>85</v>
      </c>
      <c r="L49" s="62">
        <v>167</v>
      </c>
      <c r="M49" s="62">
        <v>223</v>
      </c>
      <c r="N49" s="62">
        <v>224</v>
      </c>
      <c r="O49" s="63">
        <v>223</v>
      </c>
      <c r="P49" s="46"/>
      <c r="Q49" s="46"/>
      <c r="R49" s="46"/>
      <c r="S49" s="46"/>
      <c r="T49" s="46"/>
      <c r="U49" s="46"/>
    </row>
    <row r="50" spans="1:21" ht="30.75" customHeight="1" x14ac:dyDescent="0.15">
      <c r="A50" s="46"/>
      <c r="B50" s="1144"/>
      <c r="C50" s="1145"/>
      <c r="D50" s="60"/>
      <c r="E50" s="1150" t="s">
        <v>17</v>
      </c>
      <c r="F50" s="1150"/>
      <c r="G50" s="1150"/>
      <c r="H50" s="1150"/>
      <c r="I50" s="1150"/>
      <c r="J50" s="1151"/>
      <c r="K50" s="61">
        <v>42</v>
      </c>
      <c r="L50" s="62">
        <v>38</v>
      </c>
      <c r="M50" s="62">
        <v>75</v>
      </c>
      <c r="N50" s="62">
        <v>38</v>
      </c>
      <c r="O50" s="63">
        <v>37</v>
      </c>
      <c r="P50" s="46"/>
      <c r="Q50" s="46"/>
      <c r="R50" s="46"/>
      <c r="S50" s="46"/>
      <c r="T50" s="46"/>
      <c r="U50" s="46"/>
    </row>
    <row r="51" spans="1:21" ht="30.75" customHeight="1" x14ac:dyDescent="0.15">
      <c r="A51" s="46"/>
      <c r="B51" s="1146"/>
      <c r="C51" s="1147"/>
      <c r="D51" s="64"/>
      <c r="E51" s="1150" t="s">
        <v>18</v>
      </c>
      <c r="F51" s="1150"/>
      <c r="G51" s="1150"/>
      <c r="H51" s="1150"/>
      <c r="I51" s="1150"/>
      <c r="J51" s="1151"/>
      <c r="K51" s="61" t="s">
        <v>516</v>
      </c>
      <c r="L51" s="62" t="s">
        <v>516</v>
      </c>
      <c r="M51" s="62" t="s">
        <v>516</v>
      </c>
      <c r="N51" s="62" t="s">
        <v>516</v>
      </c>
      <c r="O51" s="63" t="s">
        <v>516</v>
      </c>
      <c r="P51" s="46"/>
      <c r="Q51" s="46"/>
      <c r="R51" s="46"/>
      <c r="S51" s="46"/>
      <c r="T51" s="46"/>
      <c r="U51" s="46"/>
    </row>
    <row r="52" spans="1:21" ht="30.75" customHeight="1" x14ac:dyDescent="0.15">
      <c r="A52" s="46"/>
      <c r="B52" s="1152" t="s">
        <v>19</v>
      </c>
      <c r="C52" s="1153"/>
      <c r="D52" s="64"/>
      <c r="E52" s="1150" t="s">
        <v>20</v>
      </c>
      <c r="F52" s="1150"/>
      <c r="G52" s="1150"/>
      <c r="H52" s="1150"/>
      <c r="I52" s="1150"/>
      <c r="J52" s="1151"/>
      <c r="K52" s="61">
        <v>7837</v>
      </c>
      <c r="L52" s="62">
        <v>7884</v>
      </c>
      <c r="M52" s="62">
        <v>7738</v>
      </c>
      <c r="N52" s="62">
        <v>7621</v>
      </c>
      <c r="O52" s="63">
        <v>7401</v>
      </c>
      <c r="P52" s="46"/>
      <c r="Q52" s="46"/>
      <c r="R52" s="46"/>
      <c r="S52" s="46"/>
      <c r="T52" s="46"/>
      <c r="U52" s="46"/>
    </row>
    <row r="53" spans="1:21" ht="30.75" customHeight="1" thickBot="1" x14ac:dyDescent="0.2">
      <c r="A53" s="46"/>
      <c r="B53" s="1154" t="s">
        <v>21</v>
      </c>
      <c r="C53" s="1155"/>
      <c r="D53" s="65"/>
      <c r="E53" s="1156" t="s">
        <v>22</v>
      </c>
      <c r="F53" s="1156"/>
      <c r="G53" s="1156"/>
      <c r="H53" s="1156"/>
      <c r="I53" s="1156"/>
      <c r="J53" s="1157"/>
      <c r="K53" s="66">
        <v>2479</v>
      </c>
      <c r="L53" s="67">
        <v>2722</v>
      </c>
      <c r="M53" s="67">
        <v>2763</v>
      </c>
      <c r="N53" s="67">
        <v>2772</v>
      </c>
      <c r="O53" s="68">
        <v>2848</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25</v>
      </c>
      <c r="C56" s="71"/>
      <c r="D56" s="71"/>
      <c r="E56" s="71"/>
      <c r="F56" s="71"/>
      <c r="G56" s="71"/>
      <c r="H56" s="71"/>
      <c r="I56" s="71"/>
      <c r="J56" s="71"/>
      <c r="K56" s="72"/>
      <c r="L56" s="72"/>
      <c r="M56" s="72"/>
      <c r="N56" s="72"/>
      <c r="O56" s="73" t="s">
        <v>576</v>
      </c>
      <c r="P56" s="46"/>
      <c r="Q56" s="46"/>
      <c r="R56" s="46"/>
      <c r="S56" s="46"/>
      <c r="T56" s="46"/>
      <c r="U56" s="46"/>
    </row>
    <row r="57" spans="1:21" ht="31.5" customHeight="1" thickBot="1" x14ac:dyDescent="0.2">
      <c r="A57" s="46"/>
      <c r="B57" s="74"/>
      <c r="C57" s="75"/>
      <c r="D57" s="75"/>
      <c r="E57" s="76"/>
      <c r="F57" s="76"/>
      <c r="G57" s="76"/>
      <c r="H57" s="76"/>
      <c r="I57" s="76"/>
      <c r="J57" s="77" t="s">
        <v>2</v>
      </c>
      <c r="K57" s="78" t="s">
        <v>577</v>
      </c>
      <c r="L57" s="79" t="s">
        <v>578</v>
      </c>
      <c r="M57" s="79" t="s">
        <v>579</v>
      </c>
      <c r="N57" s="79" t="s">
        <v>580</v>
      </c>
      <c r="O57" s="80" t="s">
        <v>581</v>
      </c>
      <c r="P57" s="46"/>
      <c r="Q57" s="46"/>
      <c r="R57" s="46"/>
      <c r="S57" s="46"/>
      <c r="T57" s="46"/>
      <c r="U57" s="46"/>
    </row>
    <row r="58" spans="1:21" ht="31.5" customHeight="1" x14ac:dyDescent="0.15">
      <c r="B58" s="1158" t="s">
        <v>26</v>
      </c>
      <c r="C58" s="1159"/>
      <c r="D58" s="1164" t="s">
        <v>27</v>
      </c>
      <c r="E58" s="1165"/>
      <c r="F58" s="1165"/>
      <c r="G58" s="1165"/>
      <c r="H58" s="1165"/>
      <c r="I58" s="1165"/>
      <c r="J58" s="1166"/>
      <c r="K58" s="81"/>
      <c r="L58" s="82"/>
      <c r="M58" s="82"/>
      <c r="N58" s="82"/>
      <c r="O58" s="83"/>
    </row>
    <row r="59" spans="1:21" ht="31.5" customHeight="1" x14ac:dyDescent="0.15">
      <c r="B59" s="1160"/>
      <c r="C59" s="1161"/>
      <c r="D59" s="1167" t="s">
        <v>28</v>
      </c>
      <c r="E59" s="1168"/>
      <c r="F59" s="1168"/>
      <c r="G59" s="1168"/>
      <c r="H59" s="1168"/>
      <c r="I59" s="1168"/>
      <c r="J59" s="1169"/>
      <c r="K59" s="84"/>
      <c r="L59" s="85"/>
      <c r="M59" s="85"/>
      <c r="N59" s="85"/>
      <c r="O59" s="86"/>
    </row>
    <row r="60" spans="1:21" ht="31.5" customHeight="1" thickBot="1" x14ac:dyDescent="0.2">
      <c r="B60" s="1162"/>
      <c r="C60" s="1163"/>
      <c r="D60" s="1170" t="s">
        <v>29</v>
      </c>
      <c r="E60" s="1171"/>
      <c r="F60" s="1171"/>
      <c r="G60" s="1171"/>
      <c r="H60" s="1171"/>
      <c r="I60" s="1171"/>
      <c r="J60" s="1172"/>
      <c r="K60" s="87"/>
      <c r="L60" s="88"/>
      <c r="M60" s="88"/>
      <c r="N60" s="88"/>
      <c r="O60" s="89"/>
    </row>
    <row r="61" spans="1:21" ht="24" customHeight="1" x14ac:dyDescent="0.15">
      <c r="B61" s="90"/>
      <c r="C61" s="90"/>
      <c r="D61" s="91" t="s">
        <v>30</v>
      </c>
      <c r="E61" s="92"/>
      <c r="F61" s="92"/>
      <c r="G61" s="92"/>
      <c r="H61" s="92"/>
      <c r="I61" s="92"/>
      <c r="J61" s="92"/>
      <c r="K61" s="92"/>
      <c r="L61" s="92"/>
      <c r="M61" s="92"/>
      <c r="N61" s="92"/>
      <c r="O61" s="92"/>
    </row>
    <row r="62" spans="1:21" ht="24" customHeight="1" x14ac:dyDescent="0.15">
      <c r="B62" s="93"/>
      <c r="C62" s="93"/>
      <c r="D62" s="91" t="s">
        <v>31</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1Z/4NXUmSEzar96aVFjdfkdIUZ8u/j9w82jUKiy2jk2E+hq+qlgFBjExeYmLL/Tg2Cqb8xl97E7iCgc1oUIBvw==" saltValue="KzTcYmopYKRhCvGQL1lRP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9</v>
      </c>
    </row>
    <row r="40" spans="2:13" ht="27.75" customHeight="1" thickBot="1" x14ac:dyDescent="0.2">
      <c r="B40" s="96" t="s">
        <v>10</v>
      </c>
      <c r="C40" s="97"/>
      <c r="D40" s="97"/>
      <c r="E40" s="98"/>
      <c r="F40" s="98"/>
      <c r="G40" s="98"/>
      <c r="H40" s="99" t="s">
        <v>2</v>
      </c>
      <c r="I40" s="100" t="s">
        <v>557</v>
      </c>
      <c r="J40" s="101" t="s">
        <v>558</v>
      </c>
      <c r="K40" s="101" t="s">
        <v>559</v>
      </c>
      <c r="L40" s="101" t="s">
        <v>560</v>
      </c>
      <c r="M40" s="102" t="s">
        <v>561</v>
      </c>
    </row>
    <row r="41" spans="2:13" ht="27.75" customHeight="1" x14ac:dyDescent="0.15">
      <c r="B41" s="1173" t="s">
        <v>32</v>
      </c>
      <c r="C41" s="1174"/>
      <c r="D41" s="103"/>
      <c r="E41" s="1179" t="s">
        <v>33</v>
      </c>
      <c r="F41" s="1179"/>
      <c r="G41" s="1179"/>
      <c r="H41" s="1180"/>
      <c r="I41" s="342">
        <v>88758</v>
      </c>
      <c r="J41" s="343">
        <v>87104</v>
      </c>
      <c r="K41" s="343">
        <v>86256</v>
      </c>
      <c r="L41" s="343">
        <v>82788</v>
      </c>
      <c r="M41" s="344">
        <v>79288</v>
      </c>
    </row>
    <row r="42" spans="2:13" ht="27.75" customHeight="1" x14ac:dyDescent="0.15">
      <c r="B42" s="1175"/>
      <c r="C42" s="1176"/>
      <c r="D42" s="104"/>
      <c r="E42" s="1181" t="s">
        <v>34</v>
      </c>
      <c r="F42" s="1181"/>
      <c r="G42" s="1181"/>
      <c r="H42" s="1182"/>
      <c r="I42" s="345">
        <v>2883</v>
      </c>
      <c r="J42" s="346">
        <v>3056</v>
      </c>
      <c r="K42" s="346">
        <v>2900</v>
      </c>
      <c r="L42" s="346">
        <v>2782</v>
      </c>
      <c r="M42" s="347">
        <v>7804</v>
      </c>
    </row>
    <row r="43" spans="2:13" ht="27.75" customHeight="1" x14ac:dyDescent="0.15">
      <c r="B43" s="1175"/>
      <c r="C43" s="1176"/>
      <c r="D43" s="104"/>
      <c r="E43" s="1181" t="s">
        <v>35</v>
      </c>
      <c r="F43" s="1181"/>
      <c r="G43" s="1181"/>
      <c r="H43" s="1182"/>
      <c r="I43" s="345">
        <v>18079</v>
      </c>
      <c r="J43" s="346">
        <v>17837</v>
      </c>
      <c r="K43" s="346">
        <v>16721</v>
      </c>
      <c r="L43" s="346">
        <v>15980</v>
      </c>
      <c r="M43" s="347">
        <v>15382</v>
      </c>
    </row>
    <row r="44" spans="2:13" ht="27.75" customHeight="1" x14ac:dyDescent="0.15">
      <c r="B44" s="1175"/>
      <c r="C44" s="1176"/>
      <c r="D44" s="104"/>
      <c r="E44" s="1181" t="s">
        <v>36</v>
      </c>
      <c r="F44" s="1181"/>
      <c r="G44" s="1181"/>
      <c r="H44" s="1182"/>
      <c r="I44" s="345">
        <v>2490</v>
      </c>
      <c r="J44" s="346">
        <v>2738</v>
      </c>
      <c r="K44" s="346">
        <v>2926</v>
      </c>
      <c r="L44" s="346">
        <v>2705</v>
      </c>
      <c r="M44" s="347">
        <v>2433</v>
      </c>
    </row>
    <row r="45" spans="2:13" ht="27.75" customHeight="1" x14ac:dyDescent="0.15">
      <c r="B45" s="1175"/>
      <c r="C45" s="1176"/>
      <c r="D45" s="104"/>
      <c r="E45" s="1181" t="s">
        <v>37</v>
      </c>
      <c r="F45" s="1181"/>
      <c r="G45" s="1181"/>
      <c r="H45" s="1182"/>
      <c r="I45" s="345">
        <v>9956</v>
      </c>
      <c r="J45" s="346">
        <v>9430</v>
      </c>
      <c r="K45" s="346">
        <v>9536</v>
      </c>
      <c r="L45" s="346">
        <v>9665</v>
      </c>
      <c r="M45" s="347">
        <v>9655</v>
      </c>
    </row>
    <row r="46" spans="2:13" ht="27.75" customHeight="1" x14ac:dyDescent="0.15">
      <c r="B46" s="1175"/>
      <c r="C46" s="1176"/>
      <c r="D46" s="105"/>
      <c r="E46" s="1181" t="s">
        <v>38</v>
      </c>
      <c r="F46" s="1181"/>
      <c r="G46" s="1181"/>
      <c r="H46" s="1182"/>
      <c r="I46" s="345">
        <v>148</v>
      </c>
      <c r="J46" s="346">
        <v>135</v>
      </c>
      <c r="K46" s="346">
        <v>126</v>
      </c>
      <c r="L46" s="346">
        <v>135</v>
      </c>
      <c r="M46" s="347" t="s">
        <v>516</v>
      </c>
    </row>
    <row r="47" spans="2:13" ht="27.75" customHeight="1" x14ac:dyDescent="0.15">
      <c r="B47" s="1175"/>
      <c r="C47" s="1176"/>
      <c r="D47" s="106"/>
      <c r="E47" s="1183" t="s">
        <v>39</v>
      </c>
      <c r="F47" s="1184"/>
      <c r="G47" s="1184"/>
      <c r="H47" s="1185"/>
      <c r="I47" s="345" t="s">
        <v>516</v>
      </c>
      <c r="J47" s="346" t="s">
        <v>516</v>
      </c>
      <c r="K47" s="346" t="s">
        <v>516</v>
      </c>
      <c r="L47" s="346" t="s">
        <v>516</v>
      </c>
      <c r="M47" s="347" t="s">
        <v>516</v>
      </c>
    </row>
    <row r="48" spans="2:13" ht="27.75" customHeight="1" x14ac:dyDescent="0.15">
      <c r="B48" s="1175"/>
      <c r="C48" s="1176"/>
      <c r="D48" s="104"/>
      <c r="E48" s="1181" t="s">
        <v>40</v>
      </c>
      <c r="F48" s="1181"/>
      <c r="G48" s="1181"/>
      <c r="H48" s="1182"/>
      <c r="I48" s="345" t="s">
        <v>516</v>
      </c>
      <c r="J48" s="346" t="s">
        <v>516</v>
      </c>
      <c r="K48" s="346" t="s">
        <v>516</v>
      </c>
      <c r="L48" s="346" t="s">
        <v>516</v>
      </c>
      <c r="M48" s="347" t="s">
        <v>516</v>
      </c>
    </row>
    <row r="49" spans="2:13" ht="27.75" customHeight="1" x14ac:dyDescent="0.15">
      <c r="B49" s="1177"/>
      <c r="C49" s="1178"/>
      <c r="D49" s="104"/>
      <c r="E49" s="1181" t="s">
        <v>41</v>
      </c>
      <c r="F49" s="1181"/>
      <c r="G49" s="1181"/>
      <c r="H49" s="1182"/>
      <c r="I49" s="345" t="s">
        <v>516</v>
      </c>
      <c r="J49" s="346" t="s">
        <v>516</v>
      </c>
      <c r="K49" s="346" t="s">
        <v>516</v>
      </c>
      <c r="L49" s="346" t="s">
        <v>516</v>
      </c>
      <c r="M49" s="347" t="s">
        <v>516</v>
      </c>
    </row>
    <row r="50" spans="2:13" ht="27.75" customHeight="1" x14ac:dyDescent="0.15">
      <c r="B50" s="1186" t="s">
        <v>42</v>
      </c>
      <c r="C50" s="1187"/>
      <c r="D50" s="107"/>
      <c r="E50" s="1181" t="s">
        <v>43</v>
      </c>
      <c r="F50" s="1181"/>
      <c r="G50" s="1181"/>
      <c r="H50" s="1182"/>
      <c r="I50" s="345">
        <v>8732</v>
      </c>
      <c r="J50" s="346">
        <v>8216</v>
      </c>
      <c r="K50" s="346">
        <v>8626</v>
      </c>
      <c r="L50" s="346">
        <v>12821</v>
      </c>
      <c r="M50" s="347">
        <v>17363</v>
      </c>
    </row>
    <row r="51" spans="2:13" ht="27.75" customHeight="1" x14ac:dyDescent="0.15">
      <c r="B51" s="1175"/>
      <c r="C51" s="1176"/>
      <c r="D51" s="104"/>
      <c r="E51" s="1181" t="s">
        <v>44</v>
      </c>
      <c r="F51" s="1181"/>
      <c r="G51" s="1181"/>
      <c r="H51" s="1182"/>
      <c r="I51" s="345">
        <v>13455</v>
      </c>
      <c r="J51" s="346">
        <v>13052</v>
      </c>
      <c r="K51" s="346">
        <v>13093</v>
      </c>
      <c r="L51" s="346">
        <v>12717</v>
      </c>
      <c r="M51" s="347">
        <v>12695</v>
      </c>
    </row>
    <row r="52" spans="2:13" ht="27.75" customHeight="1" x14ac:dyDescent="0.15">
      <c r="B52" s="1177"/>
      <c r="C52" s="1178"/>
      <c r="D52" s="104"/>
      <c r="E52" s="1181" t="s">
        <v>45</v>
      </c>
      <c r="F52" s="1181"/>
      <c r="G52" s="1181"/>
      <c r="H52" s="1182"/>
      <c r="I52" s="345">
        <v>73651</v>
      </c>
      <c r="J52" s="346">
        <v>72222</v>
      </c>
      <c r="K52" s="346">
        <v>70048</v>
      </c>
      <c r="L52" s="346">
        <v>67637</v>
      </c>
      <c r="M52" s="347">
        <v>64001</v>
      </c>
    </row>
    <row r="53" spans="2:13" ht="27.75" customHeight="1" thickBot="1" x14ac:dyDescent="0.2">
      <c r="B53" s="1188" t="s">
        <v>46</v>
      </c>
      <c r="C53" s="1189"/>
      <c r="D53" s="108"/>
      <c r="E53" s="1190" t="s">
        <v>47</v>
      </c>
      <c r="F53" s="1190"/>
      <c r="G53" s="1190"/>
      <c r="H53" s="1191"/>
      <c r="I53" s="348">
        <v>26476</v>
      </c>
      <c r="J53" s="349">
        <v>26809</v>
      </c>
      <c r="K53" s="349">
        <v>26698</v>
      </c>
      <c r="L53" s="349">
        <v>20879</v>
      </c>
      <c r="M53" s="350">
        <v>20503</v>
      </c>
    </row>
    <row r="54" spans="2:13" ht="27.75" customHeight="1" x14ac:dyDescent="0.15">
      <c r="B54" s="109" t="s">
        <v>48</v>
      </c>
      <c r="C54" s="110"/>
      <c r="D54" s="110"/>
      <c r="E54" s="111"/>
      <c r="F54" s="111"/>
      <c r="G54" s="111"/>
      <c r="H54" s="111"/>
      <c r="I54" s="112"/>
      <c r="J54" s="112"/>
      <c r="K54" s="112"/>
      <c r="L54" s="112"/>
      <c r="M54" s="112"/>
    </row>
    <row r="55" spans="2:13" x14ac:dyDescent="0.15"/>
  </sheetData>
  <sheetProtection algorithmName="SHA-512" hashValue="CUFWm29fJTG5vIuPhedbBEP7jUM79gZiE9cn1jI+0JaIO+Ez81+5rHPmsohHp4UYp8nvmDrUAuiODQJgFtWuzA==" saltValue="oMD0IK4RRhc34KZPG0l4L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49</v>
      </c>
    </row>
    <row r="54" spans="2:8" ht="29.25" customHeight="1" thickBot="1" x14ac:dyDescent="0.25">
      <c r="B54" s="114" t="s">
        <v>1</v>
      </c>
      <c r="C54" s="115"/>
      <c r="D54" s="115"/>
      <c r="E54" s="116" t="s">
        <v>2</v>
      </c>
      <c r="F54" s="117" t="s">
        <v>559</v>
      </c>
      <c r="G54" s="117" t="s">
        <v>560</v>
      </c>
      <c r="H54" s="118" t="s">
        <v>561</v>
      </c>
    </row>
    <row r="55" spans="2:8" ht="52.5" customHeight="1" x14ac:dyDescent="0.15">
      <c r="B55" s="119"/>
      <c r="C55" s="1200" t="s">
        <v>50</v>
      </c>
      <c r="D55" s="1200"/>
      <c r="E55" s="1201"/>
      <c r="F55" s="120">
        <v>2832</v>
      </c>
      <c r="G55" s="120">
        <v>4800</v>
      </c>
      <c r="H55" s="121">
        <v>6262</v>
      </c>
    </row>
    <row r="56" spans="2:8" ht="52.5" customHeight="1" x14ac:dyDescent="0.15">
      <c r="B56" s="122"/>
      <c r="C56" s="1202" t="s">
        <v>51</v>
      </c>
      <c r="D56" s="1202"/>
      <c r="E56" s="1203"/>
      <c r="F56" s="123">
        <v>555</v>
      </c>
      <c r="G56" s="123">
        <v>1256</v>
      </c>
      <c r="H56" s="124">
        <v>1600</v>
      </c>
    </row>
    <row r="57" spans="2:8" ht="53.25" customHeight="1" x14ac:dyDescent="0.15">
      <c r="B57" s="122"/>
      <c r="C57" s="1204" t="s">
        <v>52</v>
      </c>
      <c r="D57" s="1204"/>
      <c r="E57" s="1205"/>
      <c r="F57" s="125">
        <v>5089</v>
      </c>
      <c r="G57" s="125">
        <v>9577</v>
      </c>
      <c r="H57" s="126">
        <v>11960</v>
      </c>
    </row>
    <row r="58" spans="2:8" ht="45.75" customHeight="1" x14ac:dyDescent="0.15">
      <c r="B58" s="127"/>
      <c r="C58" s="1192" t="s">
        <v>596</v>
      </c>
      <c r="D58" s="1193"/>
      <c r="E58" s="1194"/>
      <c r="F58" s="128">
        <v>3009</v>
      </c>
      <c r="G58" s="128">
        <v>3745</v>
      </c>
      <c r="H58" s="129">
        <v>4733</v>
      </c>
    </row>
    <row r="59" spans="2:8" ht="45.75" customHeight="1" x14ac:dyDescent="0.15">
      <c r="B59" s="127"/>
      <c r="C59" s="1192" t="s">
        <v>598</v>
      </c>
      <c r="D59" s="1193"/>
      <c r="E59" s="1194"/>
      <c r="F59" s="128">
        <v>1519</v>
      </c>
      <c r="G59" s="128">
        <v>1899</v>
      </c>
      <c r="H59" s="129">
        <v>2837</v>
      </c>
    </row>
    <row r="60" spans="2:8" ht="45.75" customHeight="1" x14ac:dyDescent="0.15">
      <c r="B60" s="127"/>
      <c r="C60" s="1192" t="s">
        <v>597</v>
      </c>
      <c r="D60" s="1193"/>
      <c r="E60" s="1194"/>
      <c r="F60" s="128" t="s">
        <v>601</v>
      </c>
      <c r="G60" s="128">
        <v>3001</v>
      </c>
      <c r="H60" s="129">
        <v>2434</v>
      </c>
    </row>
    <row r="61" spans="2:8" ht="45.75" customHeight="1" x14ac:dyDescent="0.15">
      <c r="B61" s="127"/>
      <c r="C61" s="1192" t="s">
        <v>599</v>
      </c>
      <c r="D61" s="1193"/>
      <c r="E61" s="1194"/>
      <c r="F61" s="128" t="s">
        <v>601</v>
      </c>
      <c r="G61" s="128">
        <v>300</v>
      </c>
      <c r="H61" s="129">
        <v>1273</v>
      </c>
    </row>
    <row r="62" spans="2:8" ht="45.75" customHeight="1" thickBot="1" x14ac:dyDescent="0.2">
      <c r="B62" s="130"/>
      <c r="C62" s="1195" t="s">
        <v>600</v>
      </c>
      <c r="D62" s="1196"/>
      <c r="E62" s="1197"/>
      <c r="F62" s="131">
        <v>82</v>
      </c>
      <c r="G62" s="131">
        <v>114</v>
      </c>
      <c r="H62" s="132">
        <v>173</v>
      </c>
    </row>
    <row r="63" spans="2:8" ht="52.5" customHeight="1" thickBot="1" x14ac:dyDescent="0.2">
      <c r="B63" s="133"/>
      <c r="C63" s="1198" t="s">
        <v>53</v>
      </c>
      <c r="D63" s="1198"/>
      <c r="E63" s="1199"/>
      <c r="F63" s="134">
        <v>8477</v>
      </c>
      <c r="G63" s="134">
        <v>15633</v>
      </c>
      <c r="H63" s="135">
        <v>19823</v>
      </c>
    </row>
    <row r="64" spans="2:8" x14ac:dyDescent="0.15"/>
  </sheetData>
  <sheetProtection algorithmName="SHA-512" hashValue="WdDSfiVlsDlC/7q/9UbbKWzriJ0uMZXwI2Ac0SBjxQij0mBr8y7LOeUCd92UZnwmAiDzGYfwEQAvGqwZW1E+DQ==" saltValue="aNaravyjGy6oqeSm9ypIi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D787DB-D5F8-4307-B96E-CE681630F245}">
  <sheetPr>
    <pageSetUpPr fitToPage="1"/>
  </sheetPr>
  <dimension ref="A1:DE85"/>
  <sheetViews>
    <sheetView showGridLines="0" topLeftCell="AF9" zoomScale="85" zoomScaleNormal="85" zoomScaleSheetLayoutView="55" workbookViewId="0">
      <selection activeCell="CS15" sqref="CS15"/>
    </sheetView>
  </sheetViews>
  <sheetFormatPr defaultColWidth="0" defaultRowHeight="13.5" customHeight="1" zeroHeight="1" x14ac:dyDescent="0.15"/>
  <cols>
    <col min="1" max="1" width="6.375" style="255" customWidth="1"/>
    <col min="2" max="107" width="2.5" style="255" customWidth="1"/>
    <col min="108" max="108" width="6.125" style="261" customWidth="1"/>
    <col min="109" max="109" width="5.875" style="259" customWidth="1"/>
    <col min="110" max="16384" width="8.625" style="255" hidden="1"/>
  </cols>
  <sheetData>
    <row r="1" spans="1:109" ht="42.75" customHeight="1" x14ac:dyDescent="0.15">
      <c r="A1" s="1206"/>
      <c r="B1" s="1207"/>
      <c r="DD1" s="255"/>
      <c r="DE1" s="255"/>
    </row>
    <row r="2" spans="1:109" ht="25.5" customHeight="1" x14ac:dyDescent="0.15">
      <c r="A2" s="1208"/>
      <c r="C2" s="1208"/>
      <c r="O2" s="1208"/>
      <c r="P2" s="1208"/>
      <c r="Q2" s="1208"/>
      <c r="R2" s="1208"/>
      <c r="S2" s="1208"/>
      <c r="T2" s="1208"/>
      <c r="U2" s="1208"/>
      <c r="V2" s="1208"/>
      <c r="W2" s="1208"/>
      <c r="X2" s="1208"/>
      <c r="Y2" s="1208"/>
      <c r="Z2" s="1208"/>
      <c r="AA2" s="1208"/>
      <c r="AB2" s="1208"/>
      <c r="AC2" s="1208"/>
      <c r="AD2" s="1208"/>
      <c r="AE2" s="1208"/>
      <c r="AF2" s="1208"/>
      <c r="AG2" s="1208"/>
      <c r="AH2" s="1208"/>
      <c r="AI2" s="1208"/>
      <c r="AU2" s="1208"/>
      <c r="BG2" s="1208"/>
      <c r="BS2" s="1208"/>
      <c r="CE2" s="1208"/>
      <c r="CQ2" s="1208"/>
      <c r="DD2" s="255"/>
      <c r="DE2" s="255"/>
    </row>
    <row r="3" spans="1:109" ht="25.5" customHeight="1" x14ac:dyDescent="0.15">
      <c r="A3" s="1208"/>
      <c r="C3" s="1208"/>
      <c r="O3" s="1208"/>
      <c r="P3" s="1208"/>
      <c r="Q3" s="1208"/>
      <c r="R3" s="1208"/>
      <c r="S3" s="1208"/>
      <c r="T3" s="1208"/>
      <c r="U3" s="1208"/>
      <c r="V3" s="1208"/>
      <c r="W3" s="1208"/>
      <c r="X3" s="1208"/>
      <c r="Y3" s="1208"/>
      <c r="Z3" s="1208"/>
      <c r="AA3" s="1208"/>
      <c r="AB3" s="1208"/>
      <c r="AC3" s="1208"/>
      <c r="AD3" s="1208"/>
      <c r="AE3" s="1208"/>
      <c r="AF3" s="1208"/>
      <c r="AG3" s="1208"/>
      <c r="AH3" s="1208"/>
      <c r="AI3" s="1208"/>
      <c r="AU3" s="1208"/>
      <c r="BG3" s="1208"/>
      <c r="BS3" s="1208"/>
      <c r="CE3" s="1208"/>
      <c r="CQ3" s="1208"/>
      <c r="DD3" s="255"/>
      <c r="DE3" s="255"/>
    </row>
    <row r="4" spans="1:109" s="253" customFormat="1" x14ac:dyDescent="0.15">
      <c r="A4" s="1208"/>
      <c r="B4" s="1208"/>
      <c r="C4" s="1208"/>
      <c r="D4" s="1208"/>
      <c r="E4" s="1208"/>
      <c r="F4" s="1208"/>
      <c r="G4" s="1208"/>
      <c r="H4" s="1208"/>
      <c r="I4" s="1208"/>
      <c r="J4" s="1208"/>
      <c r="K4" s="1208"/>
      <c r="L4" s="1208"/>
      <c r="M4" s="1208"/>
      <c r="N4" s="1208"/>
      <c r="O4" s="1208"/>
      <c r="P4" s="1208"/>
      <c r="Q4" s="1208"/>
      <c r="R4" s="1208"/>
      <c r="S4" s="1208"/>
      <c r="T4" s="1208"/>
      <c r="U4" s="1208"/>
      <c r="V4" s="1208"/>
      <c r="W4" s="1208"/>
      <c r="X4" s="1208"/>
      <c r="Y4" s="1208"/>
      <c r="Z4" s="1208"/>
      <c r="AA4" s="1208"/>
      <c r="AB4" s="1208"/>
      <c r="AC4" s="1208"/>
      <c r="AD4" s="1208"/>
      <c r="AE4" s="1208"/>
      <c r="AF4" s="1208"/>
      <c r="AG4" s="1208"/>
      <c r="AH4" s="1208"/>
      <c r="AI4" s="1208"/>
      <c r="AJ4" s="1208"/>
      <c r="AK4" s="1208"/>
      <c r="AL4" s="1208"/>
      <c r="AM4" s="1208"/>
      <c r="AN4" s="1208"/>
      <c r="AO4" s="1208"/>
      <c r="AP4" s="1208"/>
      <c r="AQ4" s="1208"/>
      <c r="AR4" s="1208"/>
      <c r="AS4" s="1208"/>
      <c r="AT4" s="1208"/>
      <c r="AU4" s="1208"/>
      <c r="AV4" s="1208"/>
      <c r="AW4" s="1208"/>
      <c r="AX4" s="1208"/>
      <c r="AY4" s="1208"/>
      <c r="AZ4" s="1208"/>
      <c r="BA4" s="1208"/>
      <c r="BB4" s="1208"/>
      <c r="BC4" s="1208"/>
      <c r="BD4" s="1208"/>
      <c r="BE4" s="1208"/>
      <c r="BF4" s="1208"/>
      <c r="BG4" s="1208"/>
      <c r="BH4" s="1208"/>
      <c r="BI4" s="1208"/>
      <c r="BJ4" s="1208"/>
      <c r="BK4" s="1208"/>
      <c r="BL4" s="1208"/>
      <c r="BM4" s="1208"/>
      <c r="BN4" s="1208"/>
      <c r="BO4" s="1208"/>
      <c r="BP4" s="1208"/>
      <c r="BQ4" s="1208"/>
      <c r="BR4" s="1208"/>
      <c r="BS4" s="1208"/>
      <c r="BT4" s="1208"/>
      <c r="BU4" s="1208"/>
      <c r="BV4" s="1208"/>
      <c r="BW4" s="1208"/>
      <c r="BX4" s="1208"/>
      <c r="BY4" s="1208"/>
      <c r="BZ4" s="1208"/>
      <c r="CA4" s="1208"/>
      <c r="CB4" s="1208"/>
      <c r="CC4" s="1208"/>
      <c r="CD4" s="1208"/>
      <c r="CE4" s="1208"/>
      <c r="CF4" s="1208"/>
      <c r="CG4" s="1208"/>
      <c r="CH4" s="1208"/>
      <c r="CI4" s="1208"/>
      <c r="CJ4" s="1208"/>
      <c r="CK4" s="1208"/>
      <c r="CL4" s="1208"/>
      <c r="CM4" s="1208"/>
      <c r="CN4" s="1208"/>
      <c r="CO4" s="1208"/>
      <c r="CP4" s="1208"/>
      <c r="CQ4" s="1208"/>
      <c r="CR4" s="1208"/>
      <c r="CS4" s="1208"/>
      <c r="CT4" s="1208"/>
      <c r="CU4" s="1208"/>
      <c r="CV4" s="1208"/>
      <c r="CW4" s="1208"/>
      <c r="CX4" s="1208"/>
      <c r="CY4" s="1208"/>
      <c r="CZ4" s="1208"/>
      <c r="DA4" s="1208"/>
      <c r="DB4" s="1208"/>
      <c r="DC4" s="1208"/>
      <c r="DD4" s="1208"/>
      <c r="DE4" s="1208"/>
    </row>
    <row r="5" spans="1:109" s="253" customFormat="1" x14ac:dyDescent="0.15">
      <c r="A5" s="1208"/>
      <c r="B5" s="1208"/>
      <c r="C5" s="1208"/>
      <c r="D5" s="1208"/>
      <c r="E5" s="1208"/>
      <c r="F5" s="1208"/>
      <c r="G5" s="1208"/>
      <c r="H5" s="1208"/>
      <c r="I5" s="1208"/>
      <c r="J5" s="1208"/>
      <c r="K5" s="1208"/>
      <c r="L5" s="1208"/>
      <c r="M5" s="1208"/>
      <c r="N5" s="1208"/>
      <c r="O5" s="1208"/>
      <c r="P5" s="1208"/>
      <c r="Q5" s="1208"/>
      <c r="R5" s="1208"/>
      <c r="S5" s="1208"/>
      <c r="T5" s="1208"/>
      <c r="U5" s="1208"/>
      <c r="V5" s="1208"/>
      <c r="W5" s="1208"/>
      <c r="X5" s="1208"/>
      <c r="Y5" s="1208"/>
      <c r="Z5" s="1208"/>
      <c r="AA5" s="1208"/>
      <c r="AB5" s="1208"/>
      <c r="AC5" s="1208"/>
      <c r="AD5" s="1208"/>
      <c r="AE5" s="1208"/>
      <c r="AF5" s="1208"/>
      <c r="AG5" s="1208"/>
      <c r="AH5" s="1208"/>
      <c r="AI5" s="1208"/>
      <c r="AJ5" s="1208"/>
      <c r="AK5" s="1208"/>
      <c r="AL5" s="1208"/>
      <c r="AM5" s="1208"/>
      <c r="AN5" s="1208"/>
      <c r="AO5" s="1208"/>
      <c r="AP5" s="1208"/>
      <c r="AQ5" s="1208"/>
      <c r="AR5" s="1208"/>
      <c r="AS5" s="1208"/>
      <c r="AT5" s="1208"/>
      <c r="AU5" s="1208"/>
      <c r="AV5" s="1208"/>
      <c r="AW5" s="1208"/>
      <c r="AX5" s="1208"/>
      <c r="AY5" s="1208"/>
      <c r="AZ5" s="1208"/>
      <c r="BA5" s="1208"/>
      <c r="BB5" s="1208"/>
      <c r="BC5" s="1208"/>
      <c r="BD5" s="1208"/>
      <c r="BE5" s="1208"/>
      <c r="BF5" s="1208"/>
      <c r="BG5" s="1208"/>
      <c r="BH5" s="1208"/>
      <c r="BI5" s="1208"/>
      <c r="BJ5" s="1208"/>
      <c r="BK5" s="1208"/>
      <c r="BL5" s="1208"/>
      <c r="BM5" s="1208"/>
      <c r="BN5" s="1208"/>
      <c r="BO5" s="1208"/>
      <c r="BP5" s="1208"/>
      <c r="BQ5" s="1208"/>
      <c r="BR5" s="1208"/>
      <c r="BS5" s="1208"/>
      <c r="BT5" s="1208"/>
      <c r="BU5" s="1208"/>
      <c r="BV5" s="1208"/>
      <c r="BW5" s="1208"/>
      <c r="BX5" s="1208"/>
      <c r="BY5" s="1208"/>
      <c r="BZ5" s="1208"/>
      <c r="CA5" s="1208"/>
      <c r="CB5" s="1208"/>
      <c r="CC5" s="1208"/>
      <c r="CD5" s="1208"/>
      <c r="CE5" s="1208"/>
      <c r="CF5" s="1208"/>
      <c r="CG5" s="1208"/>
      <c r="CH5" s="1208"/>
      <c r="CI5" s="1208"/>
      <c r="CJ5" s="1208"/>
      <c r="CK5" s="1208"/>
      <c r="CL5" s="1208"/>
      <c r="CM5" s="1208"/>
      <c r="CN5" s="1208"/>
      <c r="CO5" s="1208"/>
      <c r="CP5" s="1208"/>
      <c r="CQ5" s="1208"/>
      <c r="CR5" s="1208"/>
      <c r="CS5" s="1208"/>
      <c r="CT5" s="1208"/>
      <c r="CU5" s="1208"/>
      <c r="CV5" s="1208"/>
      <c r="CW5" s="1208"/>
      <c r="CX5" s="1208"/>
      <c r="CY5" s="1208"/>
      <c r="CZ5" s="1208"/>
      <c r="DA5" s="1208"/>
      <c r="DB5" s="1208"/>
      <c r="DC5" s="1208"/>
      <c r="DD5" s="1208"/>
      <c r="DE5" s="1208"/>
    </row>
    <row r="6" spans="1:109" s="253" customFormat="1" x14ac:dyDescent="0.15">
      <c r="A6" s="1208"/>
      <c r="B6" s="1208"/>
      <c r="C6" s="1208"/>
      <c r="D6" s="1208"/>
      <c r="E6" s="1208"/>
      <c r="F6" s="1208"/>
      <c r="G6" s="1208"/>
      <c r="H6" s="1208"/>
      <c r="I6" s="1208"/>
      <c r="J6" s="1208"/>
      <c r="K6" s="1208"/>
      <c r="L6" s="1208"/>
      <c r="M6" s="1208"/>
      <c r="N6" s="1208"/>
      <c r="O6" s="1208"/>
      <c r="P6" s="1208"/>
      <c r="Q6" s="1208"/>
      <c r="R6" s="1208"/>
      <c r="S6" s="1208"/>
      <c r="T6" s="1208"/>
      <c r="U6" s="1208"/>
      <c r="V6" s="1208"/>
      <c r="W6" s="1208"/>
      <c r="X6" s="1208"/>
      <c r="Y6" s="1208"/>
      <c r="Z6" s="1208"/>
      <c r="AA6" s="1208"/>
      <c r="AB6" s="1208"/>
      <c r="AC6" s="1208"/>
      <c r="AD6" s="1208"/>
      <c r="AE6" s="1208"/>
      <c r="AF6" s="1208"/>
      <c r="AG6" s="1208"/>
      <c r="AH6" s="1208"/>
      <c r="AI6" s="1208"/>
      <c r="AJ6" s="1208"/>
      <c r="AK6" s="1208"/>
      <c r="AL6" s="1208"/>
      <c r="AM6" s="1208"/>
      <c r="AN6" s="1208"/>
      <c r="AO6" s="1208"/>
      <c r="AP6" s="1208"/>
      <c r="AQ6" s="1208"/>
      <c r="AR6" s="1208"/>
      <c r="AS6" s="1208"/>
      <c r="AT6" s="1208"/>
      <c r="AU6" s="1208"/>
      <c r="AV6" s="1208"/>
      <c r="AW6" s="1208"/>
      <c r="AX6" s="1208"/>
      <c r="AY6" s="1208"/>
      <c r="AZ6" s="1208"/>
      <c r="BA6" s="1208"/>
      <c r="BB6" s="1208"/>
      <c r="BC6" s="1208"/>
      <c r="BD6" s="1208"/>
      <c r="BE6" s="1208"/>
      <c r="BF6" s="1208"/>
      <c r="BG6" s="1208"/>
      <c r="BH6" s="1208"/>
      <c r="BI6" s="1208"/>
      <c r="BJ6" s="1208"/>
      <c r="BK6" s="1208"/>
      <c r="BL6" s="1208"/>
      <c r="BM6" s="1208"/>
      <c r="BN6" s="1208"/>
      <c r="BO6" s="1208"/>
      <c r="BP6" s="1208"/>
      <c r="BQ6" s="1208"/>
      <c r="BR6" s="1208"/>
      <c r="BS6" s="1208"/>
      <c r="BT6" s="1208"/>
      <c r="BU6" s="1208"/>
      <c r="BV6" s="1208"/>
      <c r="BW6" s="1208"/>
      <c r="BX6" s="1208"/>
      <c r="BY6" s="1208"/>
      <c r="BZ6" s="1208"/>
      <c r="CA6" s="1208"/>
      <c r="CB6" s="1208"/>
      <c r="CC6" s="1208"/>
      <c r="CD6" s="1208"/>
      <c r="CE6" s="1208"/>
      <c r="CF6" s="1208"/>
      <c r="CG6" s="1208"/>
      <c r="CH6" s="1208"/>
      <c r="CI6" s="1208"/>
      <c r="CJ6" s="1208"/>
      <c r="CK6" s="1208"/>
      <c r="CL6" s="1208"/>
      <c r="CM6" s="1208"/>
      <c r="CN6" s="1208"/>
      <c r="CO6" s="1208"/>
      <c r="CP6" s="1208"/>
      <c r="CQ6" s="1208"/>
      <c r="CR6" s="1208"/>
      <c r="CS6" s="1208"/>
      <c r="CT6" s="1208"/>
      <c r="CU6" s="1208"/>
      <c r="CV6" s="1208"/>
      <c r="CW6" s="1208"/>
      <c r="CX6" s="1208"/>
      <c r="CY6" s="1208"/>
      <c r="CZ6" s="1208"/>
      <c r="DA6" s="1208"/>
      <c r="DB6" s="1208"/>
      <c r="DC6" s="1208"/>
      <c r="DD6" s="1208"/>
      <c r="DE6" s="1208"/>
    </row>
    <row r="7" spans="1:109" s="253" customFormat="1" x14ac:dyDescent="0.15">
      <c r="A7" s="1208"/>
      <c r="B7" s="1208"/>
      <c r="C7" s="1208"/>
      <c r="D7" s="1208"/>
      <c r="E7" s="1208"/>
      <c r="F7" s="1208"/>
      <c r="G7" s="1208"/>
      <c r="H7" s="1208"/>
      <c r="I7" s="1208"/>
      <c r="J7" s="1208"/>
      <c r="K7" s="1208"/>
      <c r="L7" s="1208"/>
      <c r="M7" s="1208"/>
      <c r="N7" s="1208"/>
      <c r="O7" s="1208"/>
      <c r="P7" s="1208"/>
      <c r="Q7" s="1208"/>
      <c r="R7" s="1208"/>
      <c r="S7" s="1208"/>
      <c r="T7" s="1208"/>
      <c r="U7" s="1208"/>
      <c r="V7" s="1208"/>
      <c r="W7" s="1208"/>
      <c r="X7" s="1208"/>
      <c r="Y7" s="1208"/>
      <c r="Z7" s="1208"/>
      <c r="AA7" s="1208"/>
      <c r="AB7" s="1208"/>
      <c r="AC7" s="1208"/>
      <c r="AD7" s="1208"/>
      <c r="AE7" s="1208"/>
      <c r="AF7" s="1208"/>
      <c r="AG7" s="1208"/>
      <c r="AH7" s="1208"/>
      <c r="AI7" s="1208"/>
      <c r="AJ7" s="1208"/>
      <c r="AK7" s="1208"/>
      <c r="AL7" s="1208"/>
      <c r="AM7" s="1208"/>
      <c r="AN7" s="1208"/>
      <c r="AO7" s="1208"/>
      <c r="AP7" s="1208"/>
      <c r="AQ7" s="1208"/>
      <c r="AR7" s="1208"/>
      <c r="AS7" s="1208"/>
      <c r="AT7" s="1208"/>
      <c r="AU7" s="1208"/>
      <c r="AV7" s="1208"/>
      <c r="AW7" s="1208"/>
      <c r="AX7" s="1208"/>
      <c r="AY7" s="1208"/>
      <c r="AZ7" s="1208"/>
      <c r="BA7" s="1208"/>
      <c r="BB7" s="1208"/>
      <c r="BC7" s="1208"/>
      <c r="BD7" s="1208"/>
      <c r="BE7" s="1208"/>
      <c r="BF7" s="1208"/>
      <c r="BG7" s="1208"/>
      <c r="BH7" s="1208"/>
      <c r="BI7" s="1208"/>
      <c r="BJ7" s="1208"/>
      <c r="BK7" s="1208"/>
      <c r="BL7" s="1208"/>
      <c r="BM7" s="1208"/>
      <c r="BN7" s="1208"/>
      <c r="BO7" s="1208"/>
      <c r="BP7" s="1208"/>
      <c r="BQ7" s="1208"/>
      <c r="BR7" s="1208"/>
      <c r="BS7" s="1208"/>
      <c r="BT7" s="1208"/>
      <c r="BU7" s="1208"/>
      <c r="BV7" s="1208"/>
      <c r="BW7" s="1208"/>
      <c r="BX7" s="1208"/>
      <c r="BY7" s="1208"/>
      <c r="BZ7" s="1208"/>
      <c r="CA7" s="1208"/>
      <c r="CB7" s="1208"/>
      <c r="CC7" s="1208"/>
      <c r="CD7" s="1208"/>
      <c r="CE7" s="1208"/>
      <c r="CF7" s="1208"/>
      <c r="CG7" s="1208"/>
      <c r="CH7" s="1208"/>
      <c r="CI7" s="1208"/>
      <c r="CJ7" s="1208"/>
      <c r="CK7" s="1208"/>
      <c r="CL7" s="1208"/>
      <c r="CM7" s="1208"/>
      <c r="CN7" s="1208"/>
      <c r="CO7" s="1208"/>
      <c r="CP7" s="1208"/>
      <c r="CQ7" s="1208"/>
      <c r="CR7" s="1208"/>
      <c r="CS7" s="1208"/>
      <c r="CT7" s="1208"/>
      <c r="CU7" s="1208"/>
      <c r="CV7" s="1208"/>
      <c r="CW7" s="1208"/>
      <c r="CX7" s="1208"/>
      <c r="CY7" s="1208"/>
      <c r="CZ7" s="1208"/>
      <c r="DA7" s="1208"/>
      <c r="DB7" s="1208"/>
      <c r="DC7" s="1208"/>
      <c r="DD7" s="1208"/>
      <c r="DE7" s="1208"/>
    </row>
    <row r="8" spans="1:109" s="253" customFormat="1" x14ac:dyDescent="0.15">
      <c r="A8" s="1208"/>
      <c r="B8" s="1208"/>
      <c r="C8" s="1208"/>
      <c r="D8" s="1208"/>
      <c r="E8" s="1208"/>
      <c r="F8" s="1208"/>
      <c r="G8" s="1208"/>
      <c r="H8" s="1208"/>
      <c r="I8" s="1208"/>
      <c r="J8" s="1208"/>
      <c r="K8" s="1208"/>
      <c r="L8" s="1208"/>
      <c r="M8" s="1208"/>
      <c r="N8" s="1208"/>
      <c r="O8" s="1208"/>
      <c r="P8" s="1208"/>
      <c r="Q8" s="1208"/>
      <c r="R8" s="1208"/>
      <c r="S8" s="1208"/>
      <c r="T8" s="1208"/>
      <c r="U8" s="1208"/>
      <c r="V8" s="1208"/>
      <c r="W8" s="1208"/>
      <c r="X8" s="1208"/>
      <c r="Y8" s="1208"/>
      <c r="Z8" s="1208"/>
      <c r="AA8" s="1208"/>
      <c r="AB8" s="1208"/>
      <c r="AC8" s="1208"/>
      <c r="AD8" s="1208"/>
      <c r="AE8" s="1208"/>
      <c r="AF8" s="1208"/>
      <c r="AG8" s="1208"/>
      <c r="AH8" s="1208"/>
      <c r="AI8" s="1208"/>
      <c r="AJ8" s="1208"/>
      <c r="AK8" s="1208"/>
      <c r="AL8" s="1208"/>
      <c r="AM8" s="1208"/>
      <c r="AN8" s="1208"/>
      <c r="AO8" s="1208"/>
      <c r="AP8" s="1208"/>
      <c r="AQ8" s="1208"/>
      <c r="AR8" s="1208"/>
      <c r="AS8" s="1208"/>
      <c r="AT8" s="1208"/>
      <c r="AU8" s="1208"/>
      <c r="AV8" s="1208"/>
      <c r="AW8" s="1208"/>
      <c r="AX8" s="1208"/>
      <c r="AY8" s="1208"/>
      <c r="AZ8" s="1208"/>
      <c r="BA8" s="1208"/>
      <c r="BB8" s="1208"/>
      <c r="BC8" s="1208"/>
      <c r="BD8" s="1208"/>
      <c r="BE8" s="1208"/>
      <c r="BF8" s="1208"/>
      <c r="BG8" s="1208"/>
      <c r="BH8" s="1208"/>
      <c r="BI8" s="1208"/>
      <c r="BJ8" s="1208"/>
      <c r="BK8" s="1208"/>
      <c r="BL8" s="1208"/>
      <c r="BM8" s="1208"/>
      <c r="BN8" s="1208"/>
      <c r="BO8" s="1208"/>
      <c r="BP8" s="1208"/>
      <c r="BQ8" s="1208"/>
      <c r="BR8" s="1208"/>
      <c r="BS8" s="1208"/>
      <c r="BT8" s="1208"/>
      <c r="BU8" s="1208"/>
      <c r="BV8" s="1208"/>
      <c r="BW8" s="1208"/>
      <c r="BX8" s="1208"/>
      <c r="BY8" s="1208"/>
      <c r="BZ8" s="1208"/>
      <c r="CA8" s="1208"/>
      <c r="CB8" s="1208"/>
      <c r="CC8" s="1208"/>
      <c r="CD8" s="1208"/>
      <c r="CE8" s="1208"/>
      <c r="CF8" s="1208"/>
      <c r="CG8" s="1208"/>
      <c r="CH8" s="1208"/>
      <c r="CI8" s="1208"/>
      <c r="CJ8" s="1208"/>
      <c r="CK8" s="1208"/>
      <c r="CL8" s="1208"/>
      <c r="CM8" s="1208"/>
      <c r="CN8" s="1208"/>
      <c r="CO8" s="1208"/>
      <c r="CP8" s="1208"/>
      <c r="CQ8" s="1208"/>
      <c r="CR8" s="1208"/>
      <c r="CS8" s="1208"/>
      <c r="CT8" s="1208"/>
      <c r="CU8" s="1208"/>
      <c r="CV8" s="1208"/>
      <c r="CW8" s="1208"/>
      <c r="CX8" s="1208"/>
      <c r="CY8" s="1208"/>
      <c r="CZ8" s="1208"/>
      <c r="DA8" s="1208"/>
      <c r="DB8" s="1208"/>
      <c r="DC8" s="1208"/>
      <c r="DD8" s="1208"/>
      <c r="DE8" s="1208"/>
    </row>
    <row r="9" spans="1:109" s="253" customFormat="1" x14ac:dyDescent="0.15">
      <c r="A9" s="1208"/>
      <c r="B9" s="1208"/>
      <c r="C9" s="1208"/>
      <c r="D9" s="1208"/>
      <c r="E9" s="1208"/>
      <c r="F9" s="1208"/>
      <c r="G9" s="1208"/>
      <c r="H9" s="1208"/>
      <c r="I9" s="1208"/>
      <c r="J9" s="1208"/>
      <c r="K9" s="1208"/>
      <c r="L9" s="1208"/>
      <c r="M9" s="1208"/>
      <c r="N9" s="1208"/>
      <c r="O9" s="1208"/>
      <c r="P9" s="1208"/>
      <c r="Q9" s="1208"/>
      <c r="R9" s="1208"/>
      <c r="S9" s="1208"/>
      <c r="T9" s="1208"/>
      <c r="U9" s="1208"/>
      <c r="V9" s="1208"/>
      <c r="W9" s="1208"/>
      <c r="X9" s="1208"/>
      <c r="Y9" s="1208"/>
      <c r="Z9" s="1208"/>
      <c r="AA9" s="1208"/>
      <c r="AB9" s="1208"/>
      <c r="AC9" s="1208"/>
      <c r="AD9" s="1208"/>
      <c r="AE9" s="1208"/>
      <c r="AF9" s="1208"/>
      <c r="AG9" s="1208"/>
      <c r="AH9" s="1208"/>
      <c r="AI9" s="1208"/>
      <c r="AJ9" s="1208"/>
      <c r="AK9" s="1208"/>
      <c r="AL9" s="1208"/>
      <c r="AM9" s="1208"/>
      <c r="AN9" s="1208"/>
      <c r="AO9" s="1208"/>
      <c r="AP9" s="1208"/>
      <c r="AQ9" s="1208"/>
      <c r="AR9" s="1208"/>
      <c r="AS9" s="1208"/>
      <c r="AT9" s="1208"/>
      <c r="AU9" s="1208"/>
      <c r="AV9" s="1208"/>
      <c r="AW9" s="1208"/>
      <c r="AX9" s="1208"/>
      <c r="AY9" s="1208"/>
      <c r="AZ9" s="1208"/>
      <c r="BA9" s="1208"/>
      <c r="BB9" s="1208"/>
      <c r="BC9" s="1208"/>
      <c r="BD9" s="1208"/>
      <c r="BE9" s="1208"/>
      <c r="BF9" s="1208"/>
      <c r="BG9" s="1208"/>
      <c r="BH9" s="1208"/>
      <c r="BI9" s="1208"/>
      <c r="BJ9" s="1208"/>
      <c r="BK9" s="1208"/>
      <c r="BL9" s="1208"/>
      <c r="BM9" s="1208"/>
      <c r="BN9" s="1208"/>
      <c r="BO9" s="1208"/>
      <c r="BP9" s="1208"/>
      <c r="BQ9" s="1208"/>
      <c r="BR9" s="1208"/>
      <c r="BS9" s="1208"/>
      <c r="BT9" s="1208"/>
      <c r="BU9" s="1208"/>
      <c r="BV9" s="1208"/>
      <c r="BW9" s="1208"/>
      <c r="BX9" s="1208"/>
      <c r="BY9" s="1208"/>
      <c r="BZ9" s="1208"/>
      <c r="CA9" s="1208"/>
      <c r="CB9" s="1208"/>
      <c r="CC9" s="1208"/>
      <c r="CD9" s="1208"/>
      <c r="CE9" s="1208"/>
      <c r="CF9" s="1208"/>
      <c r="CG9" s="1208"/>
      <c r="CH9" s="1208"/>
      <c r="CI9" s="1208"/>
      <c r="CJ9" s="1208"/>
      <c r="CK9" s="1208"/>
      <c r="CL9" s="1208"/>
      <c r="CM9" s="1208"/>
      <c r="CN9" s="1208"/>
      <c r="CO9" s="1208"/>
      <c r="CP9" s="1208"/>
      <c r="CQ9" s="1208"/>
      <c r="CR9" s="1208"/>
      <c r="CS9" s="1208"/>
      <c r="CT9" s="1208"/>
      <c r="CU9" s="1208"/>
      <c r="CV9" s="1208"/>
      <c r="CW9" s="1208"/>
      <c r="CX9" s="1208"/>
      <c r="CY9" s="1208"/>
      <c r="CZ9" s="1208"/>
      <c r="DA9" s="1208"/>
      <c r="DB9" s="1208"/>
      <c r="DC9" s="1208"/>
      <c r="DD9" s="1208"/>
      <c r="DE9" s="1208"/>
    </row>
    <row r="10" spans="1:109" s="253" customFormat="1" x14ac:dyDescent="0.15">
      <c r="A10" s="1208"/>
      <c r="B10" s="1208"/>
      <c r="C10" s="1208"/>
      <c r="D10" s="1208"/>
      <c r="E10" s="1208"/>
      <c r="F10" s="1208"/>
      <c r="G10" s="1208"/>
      <c r="H10" s="1208"/>
      <c r="I10" s="1208"/>
      <c r="J10" s="1208"/>
      <c r="K10" s="1208"/>
      <c r="L10" s="1208"/>
      <c r="M10" s="1208"/>
      <c r="N10" s="1208"/>
      <c r="O10" s="1208"/>
      <c r="P10" s="1208"/>
      <c r="Q10" s="1208"/>
      <c r="R10" s="1208"/>
      <c r="S10" s="1208"/>
      <c r="T10" s="1208"/>
      <c r="U10" s="1208"/>
      <c r="V10" s="1208"/>
      <c r="W10" s="1208"/>
      <c r="X10" s="1208"/>
      <c r="Y10" s="1208"/>
      <c r="Z10" s="1208"/>
      <c r="AA10" s="1208"/>
      <c r="AB10" s="1208"/>
      <c r="AC10" s="1208"/>
      <c r="AD10" s="1208"/>
      <c r="AE10" s="1208"/>
      <c r="AF10" s="1208"/>
      <c r="AG10" s="1208"/>
      <c r="AH10" s="1208"/>
      <c r="AI10" s="1208"/>
      <c r="AJ10" s="1208"/>
      <c r="AK10" s="1208"/>
      <c r="AL10" s="1208"/>
      <c r="AM10" s="1208"/>
      <c r="AN10" s="1208"/>
      <c r="AO10" s="1208"/>
      <c r="AP10" s="1208"/>
      <c r="AQ10" s="1208"/>
      <c r="AR10" s="1208"/>
      <c r="AS10" s="1208"/>
      <c r="AT10" s="1208"/>
      <c r="AU10" s="1208"/>
      <c r="AV10" s="1208"/>
      <c r="AW10" s="1208"/>
      <c r="AX10" s="1208"/>
      <c r="AY10" s="1208"/>
      <c r="AZ10" s="1208"/>
      <c r="BA10" s="1208"/>
      <c r="BB10" s="1208"/>
      <c r="BC10" s="1208"/>
      <c r="BD10" s="1208"/>
      <c r="BE10" s="1208"/>
      <c r="BF10" s="1208"/>
      <c r="BG10" s="1208"/>
      <c r="BH10" s="1208"/>
      <c r="BI10" s="1208"/>
      <c r="BJ10" s="1208"/>
      <c r="BK10" s="1208"/>
      <c r="BL10" s="1208"/>
      <c r="BM10" s="1208"/>
      <c r="BN10" s="1208"/>
      <c r="BO10" s="1208"/>
      <c r="BP10" s="1208"/>
      <c r="BQ10" s="1208"/>
      <c r="BR10" s="1208"/>
      <c r="BS10" s="1208"/>
      <c r="BT10" s="1208"/>
      <c r="BU10" s="1208"/>
      <c r="BV10" s="1208"/>
      <c r="BW10" s="1208"/>
      <c r="BX10" s="1208"/>
      <c r="BY10" s="1208"/>
      <c r="BZ10" s="1208"/>
      <c r="CA10" s="1208"/>
      <c r="CB10" s="1208"/>
      <c r="CC10" s="1208"/>
      <c r="CD10" s="1208"/>
      <c r="CE10" s="1208"/>
      <c r="CF10" s="1208"/>
      <c r="CG10" s="1208"/>
      <c r="CH10" s="1208"/>
      <c r="CI10" s="1208"/>
      <c r="CJ10" s="1208"/>
      <c r="CK10" s="1208"/>
      <c r="CL10" s="1208"/>
      <c r="CM10" s="1208"/>
      <c r="CN10" s="1208"/>
      <c r="CO10" s="1208"/>
      <c r="CP10" s="1208"/>
      <c r="CQ10" s="1208"/>
      <c r="CR10" s="1208"/>
      <c r="CS10" s="1208"/>
      <c r="CT10" s="1208"/>
      <c r="CU10" s="1208"/>
      <c r="CV10" s="1208"/>
      <c r="CW10" s="1208"/>
      <c r="CX10" s="1208"/>
      <c r="CY10" s="1208"/>
      <c r="CZ10" s="1208"/>
      <c r="DA10" s="1208"/>
      <c r="DB10" s="1208"/>
      <c r="DC10" s="1208"/>
      <c r="DD10" s="1208"/>
      <c r="DE10" s="1208"/>
    </row>
    <row r="11" spans="1:109" s="253" customFormat="1" x14ac:dyDescent="0.15">
      <c r="A11" s="1208"/>
      <c r="B11" s="1208"/>
      <c r="C11" s="1208"/>
      <c r="D11" s="1208"/>
      <c r="E11" s="1208"/>
      <c r="F11" s="1208"/>
      <c r="G11" s="1208"/>
      <c r="H11" s="1208"/>
      <c r="I11" s="1208"/>
      <c r="J11" s="1208"/>
      <c r="K11" s="1208"/>
      <c r="L11" s="1208"/>
      <c r="M11" s="1208"/>
      <c r="N11" s="1208"/>
      <c r="O11" s="1208"/>
      <c r="P11" s="1208"/>
      <c r="Q11" s="1208"/>
      <c r="R11" s="1208"/>
      <c r="S11" s="1208"/>
      <c r="T11" s="1208"/>
      <c r="U11" s="1208"/>
      <c r="V11" s="1208"/>
      <c r="W11" s="1208"/>
      <c r="X11" s="1208"/>
      <c r="Y11" s="1208"/>
      <c r="Z11" s="1208"/>
      <c r="AA11" s="1208"/>
      <c r="AB11" s="1208"/>
      <c r="AC11" s="1208"/>
      <c r="AD11" s="1208"/>
      <c r="AE11" s="1208"/>
      <c r="AF11" s="1208"/>
      <c r="AG11" s="1208"/>
      <c r="AH11" s="1208"/>
      <c r="AI11" s="1208"/>
      <c r="AJ11" s="1208"/>
      <c r="AK11" s="1208"/>
      <c r="AL11" s="1208"/>
      <c r="AM11" s="1208"/>
      <c r="AN11" s="1208"/>
      <c r="AO11" s="1208"/>
      <c r="AP11" s="1208"/>
      <c r="AQ11" s="1208"/>
      <c r="AR11" s="1208"/>
      <c r="AS11" s="1208"/>
      <c r="AT11" s="1208"/>
      <c r="AU11" s="1208"/>
      <c r="AV11" s="1208"/>
      <c r="AW11" s="1208"/>
      <c r="AX11" s="1208"/>
      <c r="AY11" s="1208"/>
      <c r="AZ11" s="1208"/>
      <c r="BA11" s="1208"/>
      <c r="BB11" s="1208"/>
      <c r="BC11" s="1208"/>
      <c r="BD11" s="1208"/>
      <c r="BE11" s="1208"/>
      <c r="BF11" s="1208"/>
      <c r="BG11" s="1208"/>
      <c r="BH11" s="1208"/>
      <c r="BI11" s="1208"/>
      <c r="BJ11" s="1208"/>
      <c r="BK11" s="1208"/>
      <c r="BL11" s="1208"/>
      <c r="BM11" s="1208"/>
      <c r="BN11" s="1208"/>
      <c r="BO11" s="1208"/>
      <c r="BP11" s="1208"/>
      <c r="BQ11" s="1208"/>
      <c r="BR11" s="1208"/>
      <c r="BS11" s="1208"/>
      <c r="BT11" s="1208"/>
      <c r="BU11" s="1208"/>
      <c r="BV11" s="1208"/>
      <c r="BW11" s="1208"/>
      <c r="BX11" s="1208"/>
      <c r="BY11" s="1208"/>
      <c r="BZ11" s="1208"/>
      <c r="CA11" s="1208"/>
      <c r="CB11" s="1208"/>
      <c r="CC11" s="1208"/>
      <c r="CD11" s="1208"/>
      <c r="CE11" s="1208"/>
      <c r="CF11" s="1208"/>
      <c r="CG11" s="1208"/>
      <c r="CH11" s="1208"/>
      <c r="CI11" s="1208"/>
      <c r="CJ11" s="1208"/>
      <c r="CK11" s="1208"/>
      <c r="CL11" s="1208"/>
      <c r="CM11" s="1208"/>
      <c r="CN11" s="1208"/>
      <c r="CO11" s="1208"/>
      <c r="CP11" s="1208"/>
      <c r="CQ11" s="1208"/>
      <c r="CR11" s="1208"/>
      <c r="CS11" s="1208"/>
      <c r="CT11" s="1208"/>
      <c r="CU11" s="1208"/>
      <c r="CV11" s="1208"/>
      <c r="CW11" s="1208"/>
      <c r="CX11" s="1208"/>
      <c r="CY11" s="1208"/>
      <c r="CZ11" s="1208"/>
      <c r="DA11" s="1208"/>
      <c r="DB11" s="1208"/>
      <c r="DC11" s="1208"/>
      <c r="DD11" s="1208"/>
      <c r="DE11" s="1208"/>
    </row>
    <row r="12" spans="1:109" s="253" customFormat="1" x14ac:dyDescent="0.15">
      <c r="A12" s="1208"/>
      <c r="B12" s="1208"/>
      <c r="C12" s="1208"/>
      <c r="D12" s="1208"/>
      <c r="E12" s="1208"/>
      <c r="F12" s="1208"/>
      <c r="G12" s="1208"/>
      <c r="H12" s="1208"/>
      <c r="I12" s="1208"/>
      <c r="J12" s="1208"/>
      <c r="K12" s="1208"/>
      <c r="L12" s="1208"/>
      <c r="M12" s="1208"/>
      <c r="N12" s="1208"/>
      <c r="O12" s="1208"/>
      <c r="P12" s="1208"/>
      <c r="Q12" s="1208"/>
      <c r="R12" s="1208"/>
      <c r="S12" s="1208"/>
      <c r="T12" s="1208"/>
      <c r="U12" s="1208"/>
      <c r="V12" s="1208"/>
      <c r="W12" s="1208"/>
      <c r="X12" s="1208"/>
      <c r="Y12" s="1208"/>
      <c r="Z12" s="1208"/>
      <c r="AA12" s="1208"/>
      <c r="AB12" s="1208"/>
      <c r="AC12" s="1208"/>
      <c r="AD12" s="1208"/>
      <c r="AE12" s="1208"/>
      <c r="AF12" s="1208"/>
      <c r="AG12" s="1208"/>
      <c r="AH12" s="1208"/>
      <c r="AI12" s="1208"/>
      <c r="AJ12" s="1208"/>
      <c r="AK12" s="1208"/>
      <c r="AL12" s="1208"/>
      <c r="AM12" s="1208"/>
      <c r="AN12" s="1208"/>
      <c r="AO12" s="1208"/>
      <c r="AP12" s="1208"/>
      <c r="AQ12" s="1208"/>
      <c r="AR12" s="1208"/>
      <c r="AS12" s="1208"/>
      <c r="AT12" s="1208"/>
      <c r="AU12" s="1208"/>
      <c r="AV12" s="1208"/>
      <c r="AW12" s="1208"/>
      <c r="AX12" s="1208"/>
      <c r="AY12" s="1208"/>
      <c r="AZ12" s="1208"/>
      <c r="BA12" s="1208"/>
      <c r="BB12" s="1208"/>
      <c r="BC12" s="1208"/>
      <c r="BD12" s="1208"/>
      <c r="BE12" s="1208"/>
      <c r="BF12" s="1208"/>
      <c r="BG12" s="1208"/>
      <c r="BH12" s="1208"/>
      <c r="BI12" s="1208"/>
      <c r="BJ12" s="1208"/>
      <c r="BK12" s="1208"/>
      <c r="BL12" s="1208"/>
      <c r="BM12" s="1208"/>
      <c r="BN12" s="1208"/>
      <c r="BO12" s="1208"/>
      <c r="BP12" s="1208"/>
      <c r="BQ12" s="1208"/>
      <c r="BR12" s="1208"/>
      <c r="BS12" s="1208"/>
      <c r="BT12" s="1208"/>
      <c r="BU12" s="1208"/>
      <c r="BV12" s="1208"/>
      <c r="BW12" s="1208"/>
      <c r="BX12" s="1208"/>
      <c r="BY12" s="1208"/>
      <c r="BZ12" s="1208"/>
      <c r="CA12" s="1208"/>
      <c r="CB12" s="1208"/>
      <c r="CC12" s="1208"/>
      <c r="CD12" s="1208"/>
      <c r="CE12" s="1208"/>
      <c r="CF12" s="1208"/>
      <c r="CG12" s="1208"/>
      <c r="CH12" s="1208"/>
      <c r="CI12" s="1208"/>
      <c r="CJ12" s="1208"/>
      <c r="CK12" s="1208"/>
      <c r="CL12" s="1208"/>
      <c r="CM12" s="1208"/>
      <c r="CN12" s="1208"/>
      <c r="CO12" s="1208"/>
      <c r="CP12" s="1208"/>
      <c r="CQ12" s="1208"/>
      <c r="CR12" s="1208"/>
      <c r="CS12" s="1208"/>
      <c r="CT12" s="1208"/>
      <c r="CU12" s="1208"/>
      <c r="CV12" s="1208"/>
      <c r="CW12" s="1208"/>
      <c r="CX12" s="1208"/>
      <c r="CY12" s="1208"/>
      <c r="CZ12" s="1208"/>
      <c r="DA12" s="1208"/>
      <c r="DB12" s="1208"/>
      <c r="DC12" s="1208"/>
      <c r="DD12" s="1208"/>
      <c r="DE12" s="1208"/>
    </row>
    <row r="13" spans="1:109" s="253" customFormat="1" x14ac:dyDescent="0.15">
      <c r="A13" s="1208"/>
      <c r="B13" s="1208"/>
      <c r="C13" s="1208"/>
      <c r="D13" s="1208"/>
      <c r="E13" s="1208"/>
      <c r="F13" s="1208"/>
      <c r="G13" s="1208"/>
      <c r="H13" s="1208"/>
      <c r="I13" s="1208"/>
      <c r="J13" s="1208"/>
      <c r="K13" s="1208"/>
      <c r="L13" s="1208"/>
      <c r="M13" s="1208"/>
      <c r="N13" s="1208"/>
      <c r="O13" s="1208"/>
      <c r="P13" s="1208"/>
      <c r="Q13" s="1208"/>
      <c r="R13" s="1208"/>
      <c r="S13" s="1208"/>
      <c r="T13" s="1208"/>
      <c r="U13" s="1208"/>
      <c r="V13" s="1208"/>
      <c r="W13" s="1208"/>
      <c r="X13" s="1208"/>
      <c r="Y13" s="1208"/>
      <c r="Z13" s="1208"/>
      <c r="AA13" s="1208"/>
      <c r="AB13" s="1208"/>
      <c r="AC13" s="1208"/>
      <c r="AD13" s="1208"/>
      <c r="AE13" s="1208"/>
      <c r="AF13" s="1208"/>
      <c r="AG13" s="1208"/>
      <c r="AH13" s="1208"/>
      <c r="AI13" s="1208"/>
      <c r="AJ13" s="1208"/>
      <c r="AK13" s="1208"/>
      <c r="AL13" s="1208"/>
      <c r="AM13" s="1208"/>
      <c r="AN13" s="1208"/>
      <c r="AO13" s="1208"/>
      <c r="AP13" s="1208"/>
      <c r="AQ13" s="1208"/>
      <c r="AR13" s="1208"/>
      <c r="AS13" s="1208"/>
      <c r="AT13" s="1208"/>
      <c r="AU13" s="1208"/>
      <c r="AV13" s="1208"/>
      <c r="AW13" s="1208"/>
      <c r="AX13" s="1208"/>
      <c r="AY13" s="1208"/>
      <c r="AZ13" s="1208"/>
      <c r="BA13" s="1208"/>
      <c r="BB13" s="1208"/>
      <c r="BC13" s="1208"/>
      <c r="BD13" s="1208"/>
      <c r="BE13" s="1208"/>
      <c r="BF13" s="1208"/>
      <c r="BG13" s="1208"/>
      <c r="BH13" s="1208"/>
      <c r="BI13" s="1208"/>
      <c r="BJ13" s="1208"/>
      <c r="BK13" s="1208"/>
      <c r="BL13" s="1208"/>
      <c r="BM13" s="1208"/>
      <c r="BN13" s="1208"/>
      <c r="BO13" s="1208"/>
      <c r="BP13" s="1208"/>
      <c r="BQ13" s="1208"/>
      <c r="BR13" s="1208"/>
      <c r="BS13" s="1208"/>
      <c r="BT13" s="1208"/>
      <c r="BU13" s="1208"/>
      <c r="BV13" s="1208"/>
      <c r="BW13" s="1208"/>
      <c r="BX13" s="1208"/>
      <c r="BY13" s="1208"/>
      <c r="BZ13" s="1208"/>
      <c r="CA13" s="1208"/>
      <c r="CB13" s="1208"/>
      <c r="CC13" s="1208"/>
      <c r="CD13" s="1208"/>
      <c r="CE13" s="1208"/>
      <c r="CF13" s="1208"/>
      <c r="CG13" s="1208"/>
      <c r="CH13" s="1208"/>
      <c r="CI13" s="1208"/>
      <c r="CJ13" s="1208"/>
      <c r="CK13" s="1208"/>
      <c r="CL13" s="1208"/>
      <c r="CM13" s="1208"/>
      <c r="CN13" s="1208"/>
      <c r="CO13" s="1208"/>
      <c r="CP13" s="1208"/>
      <c r="CQ13" s="1208"/>
      <c r="CR13" s="1208"/>
      <c r="CS13" s="1208"/>
      <c r="CT13" s="1208"/>
      <c r="CU13" s="1208"/>
      <c r="CV13" s="1208"/>
      <c r="CW13" s="1208"/>
      <c r="CX13" s="1208"/>
      <c r="CY13" s="1208"/>
      <c r="CZ13" s="1208"/>
      <c r="DA13" s="1208"/>
      <c r="DB13" s="1208"/>
      <c r="DC13" s="1208"/>
      <c r="DD13" s="1208"/>
      <c r="DE13" s="1208"/>
    </row>
    <row r="14" spans="1:109" s="253" customFormat="1" x14ac:dyDescent="0.15">
      <c r="A14" s="1208"/>
      <c r="B14" s="1208"/>
      <c r="C14" s="1208"/>
      <c r="D14" s="1208"/>
      <c r="E14" s="1208"/>
      <c r="F14" s="1208"/>
      <c r="G14" s="1208"/>
      <c r="H14" s="1208"/>
      <c r="I14" s="1208"/>
      <c r="J14" s="1208"/>
      <c r="K14" s="1208"/>
      <c r="L14" s="1208"/>
      <c r="M14" s="1208"/>
      <c r="N14" s="1208"/>
      <c r="O14" s="1208"/>
      <c r="P14" s="1208"/>
      <c r="Q14" s="1208"/>
      <c r="R14" s="1208"/>
      <c r="S14" s="1208"/>
      <c r="T14" s="1208"/>
      <c r="U14" s="1208"/>
      <c r="V14" s="1208"/>
      <c r="W14" s="1208"/>
      <c r="X14" s="1208"/>
      <c r="Y14" s="1208"/>
      <c r="Z14" s="1208"/>
      <c r="AA14" s="1208"/>
      <c r="AB14" s="1208"/>
      <c r="AC14" s="1208"/>
      <c r="AD14" s="1208"/>
      <c r="AE14" s="1208"/>
      <c r="AF14" s="1208"/>
      <c r="AG14" s="1208"/>
      <c r="AH14" s="1208"/>
      <c r="AI14" s="1208"/>
      <c r="AJ14" s="1208"/>
      <c r="AK14" s="1208"/>
      <c r="AL14" s="1208"/>
      <c r="AM14" s="1208"/>
      <c r="AN14" s="1208"/>
      <c r="AO14" s="1208"/>
      <c r="AP14" s="1208"/>
      <c r="AQ14" s="1208"/>
      <c r="AR14" s="1208"/>
      <c r="AS14" s="1208"/>
      <c r="AT14" s="1208"/>
      <c r="AU14" s="1208"/>
      <c r="AV14" s="1208"/>
      <c r="AW14" s="1208"/>
      <c r="AX14" s="1208"/>
      <c r="AY14" s="1208"/>
      <c r="AZ14" s="1208"/>
      <c r="BA14" s="1208"/>
      <c r="BB14" s="1208"/>
      <c r="BC14" s="1208"/>
      <c r="BD14" s="1208"/>
      <c r="BE14" s="1208"/>
      <c r="BF14" s="1208"/>
      <c r="BG14" s="1208"/>
      <c r="BH14" s="1208"/>
      <c r="BI14" s="1208"/>
      <c r="BJ14" s="1208"/>
      <c r="BK14" s="1208"/>
      <c r="BL14" s="1208"/>
      <c r="BM14" s="1208"/>
      <c r="BN14" s="1208"/>
      <c r="BO14" s="1208"/>
      <c r="BP14" s="1208"/>
      <c r="BQ14" s="1208"/>
      <c r="BR14" s="1208"/>
      <c r="BS14" s="1208"/>
      <c r="BT14" s="1208"/>
      <c r="BU14" s="1208"/>
      <c r="BV14" s="1208"/>
      <c r="BW14" s="1208"/>
      <c r="BX14" s="1208"/>
      <c r="BY14" s="1208"/>
      <c r="BZ14" s="1208"/>
      <c r="CA14" s="1208"/>
      <c r="CB14" s="1208"/>
      <c r="CC14" s="1208"/>
      <c r="CD14" s="1208"/>
      <c r="CE14" s="1208"/>
      <c r="CF14" s="1208"/>
      <c r="CG14" s="1208"/>
      <c r="CH14" s="1208"/>
      <c r="CI14" s="1208"/>
      <c r="CJ14" s="1208"/>
      <c r="CK14" s="1208"/>
      <c r="CL14" s="1208"/>
      <c r="CM14" s="1208"/>
      <c r="CN14" s="1208"/>
      <c r="CO14" s="1208"/>
      <c r="CP14" s="1208"/>
      <c r="CQ14" s="1208"/>
      <c r="CR14" s="1208"/>
      <c r="CS14" s="1208"/>
      <c r="CT14" s="1208"/>
      <c r="CU14" s="1208"/>
      <c r="CV14" s="1208"/>
      <c r="CW14" s="1208"/>
      <c r="CX14" s="1208"/>
      <c r="CY14" s="1208"/>
      <c r="CZ14" s="1208"/>
      <c r="DA14" s="1208"/>
      <c r="DB14" s="1208"/>
      <c r="DC14" s="1208"/>
      <c r="DD14" s="1208"/>
      <c r="DE14" s="1208"/>
    </row>
    <row r="15" spans="1:109" s="253" customFormat="1" x14ac:dyDescent="0.15">
      <c r="A15" s="255"/>
      <c r="B15" s="1208"/>
      <c r="C15" s="1208"/>
      <c r="D15" s="1208"/>
      <c r="E15" s="1208"/>
      <c r="F15" s="1208"/>
      <c r="G15" s="1208"/>
      <c r="H15" s="1208"/>
      <c r="I15" s="1208"/>
      <c r="J15" s="1208"/>
      <c r="K15" s="1208"/>
      <c r="L15" s="1208"/>
      <c r="M15" s="1208"/>
      <c r="N15" s="1208"/>
      <c r="O15" s="1208"/>
      <c r="P15" s="1208"/>
      <c r="Q15" s="1208"/>
      <c r="R15" s="1208"/>
      <c r="S15" s="1208"/>
      <c r="T15" s="1208"/>
      <c r="U15" s="1208"/>
      <c r="V15" s="1208"/>
      <c r="W15" s="1208"/>
      <c r="X15" s="1208"/>
      <c r="Y15" s="1208"/>
      <c r="Z15" s="1208"/>
      <c r="AA15" s="1208"/>
      <c r="AB15" s="1208"/>
      <c r="AC15" s="1208"/>
      <c r="AD15" s="1208"/>
      <c r="AE15" s="1208"/>
      <c r="AF15" s="1208"/>
      <c r="AG15" s="1208"/>
      <c r="AH15" s="1208"/>
      <c r="AI15" s="1208"/>
      <c r="AJ15" s="1208"/>
      <c r="AK15" s="1208"/>
      <c r="AL15" s="1208"/>
      <c r="AM15" s="1208"/>
      <c r="AN15" s="1208"/>
      <c r="AO15" s="1208"/>
      <c r="AP15" s="1208"/>
      <c r="AQ15" s="1208"/>
      <c r="AR15" s="1208"/>
      <c r="AS15" s="1208"/>
      <c r="AT15" s="1208"/>
      <c r="AU15" s="1208"/>
      <c r="AV15" s="1208"/>
      <c r="AW15" s="1208"/>
      <c r="AX15" s="1208"/>
      <c r="AY15" s="1208"/>
      <c r="AZ15" s="1208"/>
      <c r="BA15" s="1208"/>
      <c r="BB15" s="1208"/>
      <c r="BC15" s="1208"/>
      <c r="BD15" s="1208"/>
      <c r="BE15" s="1208"/>
      <c r="BF15" s="1208"/>
      <c r="BG15" s="1208"/>
      <c r="BH15" s="1208"/>
      <c r="BI15" s="1208"/>
      <c r="BJ15" s="1208"/>
      <c r="BK15" s="1208"/>
      <c r="BL15" s="1208"/>
      <c r="BM15" s="1208"/>
      <c r="BN15" s="1208"/>
      <c r="BO15" s="1208"/>
      <c r="BP15" s="1208"/>
      <c r="BQ15" s="1208"/>
      <c r="BR15" s="1208"/>
      <c r="BS15" s="1208"/>
      <c r="BT15" s="1208"/>
      <c r="BU15" s="1208"/>
      <c r="BV15" s="1208"/>
      <c r="BW15" s="1208"/>
      <c r="BX15" s="1208"/>
      <c r="BY15" s="1208"/>
      <c r="BZ15" s="1208"/>
      <c r="CA15" s="1208"/>
      <c r="CB15" s="1208"/>
      <c r="CC15" s="1208"/>
      <c r="CD15" s="1208"/>
      <c r="CE15" s="1208"/>
      <c r="CF15" s="1208"/>
      <c r="CG15" s="1208"/>
      <c r="CH15" s="1208"/>
      <c r="CI15" s="1208"/>
      <c r="CJ15" s="1208"/>
      <c r="CK15" s="1208"/>
      <c r="CL15" s="1208"/>
      <c r="CM15" s="1208"/>
      <c r="CN15" s="1208"/>
      <c r="CO15" s="1208"/>
      <c r="CP15" s="1208"/>
      <c r="CQ15" s="1208"/>
      <c r="CR15" s="1208"/>
      <c r="CS15" s="1208"/>
      <c r="CT15" s="1208"/>
      <c r="CU15" s="1208"/>
      <c r="CV15" s="1208"/>
      <c r="CW15" s="1208"/>
      <c r="CX15" s="1208"/>
      <c r="CY15" s="1208"/>
      <c r="CZ15" s="1208"/>
      <c r="DA15" s="1208"/>
      <c r="DB15" s="1208"/>
      <c r="DC15" s="1208"/>
      <c r="DD15" s="1208"/>
      <c r="DE15" s="1208"/>
    </row>
    <row r="16" spans="1:109" s="253" customFormat="1" x14ac:dyDescent="0.15">
      <c r="A16" s="255"/>
      <c r="B16" s="1208"/>
      <c r="C16" s="1208"/>
      <c r="D16" s="1208"/>
      <c r="E16" s="1208"/>
      <c r="F16" s="1208"/>
      <c r="G16" s="1208"/>
      <c r="H16" s="1208"/>
      <c r="I16" s="1208"/>
      <c r="J16" s="1208"/>
      <c r="K16" s="1208"/>
      <c r="L16" s="1208"/>
      <c r="M16" s="1208"/>
      <c r="N16" s="1208"/>
      <c r="O16" s="1208"/>
      <c r="P16" s="1208"/>
      <c r="Q16" s="1208"/>
      <c r="R16" s="1208"/>
      <c r="S16" s="1208"/>
      <c r="T16" s="1208"/>
      <c r="U16" s="1208"/>
      <c r="V16" s="1208"/>
      <c r="W16" s="1208"/>
      <c r="X16" s="1208"/>
      <c r="Y16" s="1208"/>
      <c r="Z16" s="1208"/>
      <c r="AA16" s="1208"/>
      <c r="AB16" s="1208"/>
      <c r="AC16" s="1208"/>
      <c r="AD16" s="1208"/>
      <c r="AE16" s="1208"/>
      <c r="AF16" s="1208"/>
      <c r="AG16" s="1208"/>
      <c r="AH16" s="1208"/>
      <c r="AI16" s="1208"/>
      <c r="AJ16" s="1208"/>
      <c r="AK16" s="1208"/>
      <c r="AL16" s="1208"/>
      <c r="AM16" s="1208"/>
      <c r="AN16" s="1208"/>
      <c r="AO16" s="1208"/>
      <c r="AP16" s="1208"/>
      <c r="AQ16" s="1208"/>
      <c r="AR16" s="1208"/>
      <c r="AS16" s="1208"/>
      <c r="AT16" s="1208"/>
      <c r="AU16" s="1208"/>
      <c r="AV16" s="1208"/>
      <c r="AW16" s="1208"/>
      <c r="AX16" s="1208"/>
      <c r="AY16" s="1208"/>
      <c r="AZ16" s="1208"/>
      <c r="BA16" s="1208"/>
      <c r="BB16" s="1208"/>
      <c r="BC16" s="1208"/>
      <c r="BD16" s="1208"/>
      <c r="BE16" s="1208"/>
      <c r="BF16" s="1208"/>
      <c r="BG16" s="1208"/>
      <c r="BH16" s="1208"/>
      <c r="BI16" s="1208"/>
      <c r="BJ16" s="1208"/>
      <c r="BK16" s="1208"/>
      <c r="BL16" s="1208"/>
      <c r="BM16" s="1208"/>
      <c r="BN16" s="1208"/>
      <c r="BO16" s="1208"/>
      <c r="BP16" s="1208"/>
      <c r="BQ16" s="1208"/>
      <c r="BR16" s="1208"/>
      <c r="BS16" s="1208"/>
      <c r="BT16" s="1208"/>
      <c r="BU16" s="1208"/>
      <c r="BV16" s="1208"/>
      <c r="BW16" s="1208"/>
      <c r="BX16" s="1208"/>
      <c r="BY16" s="1208"/>
      <c r="BZ16" s="1208"/>
      <c r="CA16" s="1208"/>
      <c r="CB16" s="1208"/>
      <c r="CC16" s="1208"/>
      <c r="CD16" s="1208"/>
      <c r="CE16" s="1208"/>
      <c r="CF16" s="1208"/>
      <c r="CG16" s="1208"/>
      <c r="CH16" s="1208"/>
      <c r="CI16" s="1208"/>
      <c r="CJ16" s="1208"/>
      <c r="CK16" s="1208"/>
      <c r="CL16" s="1208"/>
      <c r="CM16" s="1208"/>
      <c r="CN16" s="1208"/>
      <c r="CO16" s="1208"/>
      <c r="CP16" s="1208"/>
      <c r="CQ16" s="1208"/>
      <c r="CR16" s="1208"/>
      <c r="CS16" s="1208"/>
      <c r="CT16" s="1208"/>
      <c r="CU16" s="1208"/>
      <c r="CV16" s="1208"/>
      <c r="CW16" s="1208"/>
      <c r="CX16" s="1208"/>
      <c r="CY16" s="1208"/>
      <c r="CZ16" s="1208"/>
      <c r="DA16" s="1208"/>
      <c r="DB16" s="1208"/>
      <c r="DC16" s="1208"/>
      <c r="DD16" s="1208"/>
      <c r="DE16" s="1208"/>
    </row>
    <row r="17" spans="1:109" s="253" customFormat="1" x14ac:dyDescent="0.15">
      <c r="A17" s="255"/>
      <c r="B17" s="1208"/>
      <c r="C17" s="1208"/>
      <c r="D17" s="1208"/>
      <c r="E17" s="1208"/>
      <c r="F17" s="1208"/>
      <c r="G17" s="1208"/>
      <c r="H17" s="1208"/>
      <c r="I17" s="1208"/>
      <c r="J17" s="1208"/>
      <c r="K17" s="1208"/>
      <c r="L17" s="1208"/>
      <c r="M17" s="1208"/>
      <c r="N17" s="1208"/>
      <c r="O17" s="1208"/>
      <c r="P17" s="1208"/>
      <c r="Q17" s="1208"/>
      <c r="R17" s="1208"/>
      <c r="S17" s="1208"/>
      <c r="T17" s="1208"/>
      <c r="U17" s="1208"/>
      <c r="V17" s="1208"/>
      <c r="W17" s="1208"/>
      <c r="X17" s="1208"/>
      <c r="Y17" s="1208"/>
      <c r="Z17" s="1208"/>
      <c r="AA17" s="1208"/>
      <c r="AB17" s="1208"/>
      <c r="AC17" s="1208"/>
      <c r="AD17" s="1208"/>
      <c r="AE17" s="1208"/>
      <c r="AF17" s="1208"/>
      <c r="AG17" s="1208"/>
      <c r="AH17" s="1208"/>
      <c r="AI17" s="1208"/>
      <c r="AJ17" s="1208"/>
      <c r="AK17" s="1208"/>
      <c r="AL17" s="1208"/>
      <c r="AM17" s="1208"/>
      <c r="AN17" s="1208"/>
      <c r="AO17" s="1208"/>
      <c r="AP17" s="1208"/>
      <c r="AQ17" s="1208"/>
      <c r="AR17" s="1208"/>
      <c r="AS17" s="1208"/>
      <c r="AT17" s="1208"/>
      <c r="AU17" s="1208"/>
      <c r="AV17" s="1208"/>
      <c r="AW17" s="1208"/>
      <c r="AX17" s="1208"/>
      <c r="AY17" s="1208"/>
      <c r="AZ17" s="1208"/>
      <c r="BA17" s="1208"/>
      <c r="BB17" s="1208"/>
      <c r="BC17" s="1208"/>
      <c r="BD17" s="1208"/>
      <c r="BE17" s="1208"/>
      <c r="BF17" s="1208"/>
      <c r="BG17" s="1208"/>
      <c r="BH17" s="1208"/>
      <c r="BI17" s="1208"/>
      <c r="BJ17" s="1208"/>
      <c r="BK17" s="1208"/>
      <c r="BL17" s="1208"/>
      <c r="BM17" s="1208"/>
      <c r="BN17" s="1208"/>
      <c r="BO17" s="1208"/>
      <c r="BP17" s="1208"/>
      <c r="BQ17" s="1208"/>
      <c r="BR17" s="1208"/>
      <c r="BS17" s="1208"/>
      <c r="BT17" s="1208"/>
      <c r="BU17" s="1208"/>
      <c r="BV17" s="1208"/>
      <c r="BW17" s="1208"/>
      <c r="BX17" s="1208"/>
      <c r="BY17" s="1208"/>
      <c r="BZ17" s="1208"/>
      <c r="CA17" s="1208"/>
      <c r="CB17" s="1208"/>
      <c r="CC17" s="1208"/>
      <c r="CD17" s="1208"/>
      <c r="CE17" s="1208"/>
      <c r="CF17" s="1208"/>
      <c r="CG17" s="1208"/>
      <c r="CH17" s="1208"/>
      <c r="CI17" s="1208"/>
      <c r="CJ17" s="1208"/>
      <c r="CK17" s="1208"/>
      <c r="CL17" s="1208"/>
      <c r="CM17" s="1208"/>
      <c r="CN17" s="1208"/>
      <c r="CO17" s="1208"/>
      <c r="CP17" s="1208"/>
      <c r="CQ17" s="1208"/>
      <c r="CR17" s="1208"/>
      <c r="CS17" s="1208"/>
      <c r="CT17" s="1208"/>
      <c r="CU17" s="1208"/>
      <c r="CV17" s="1208"/>
      <c r="CW17" s="1208"/>
      <c r="CX17" s="1208"/>
      <c r="CY17" s="1208"/>
      <c r="CZ17" s="1208"/>
      <c r="DA17" s="1208"/>
      <c r="DB17" s="1208"/>
      <c r="DC17" s="1208"/>
      <c r="DD17" s="1208"/>
      <c r="DE17" s="1208"/>
    </row>
    <row r="18" spans="1:109" s="253" customFormat="1" x14ac:dyDescent="0.15">
      <c r="A18" s="255"/>
      <c r="B18" s="1208"/>
      <c r="C18" s="1208"/>
      <c r="D18" s="1208"/>
      <c r="E18" s="1208"/>
      <c r="F18" s="1208"/>
      <c r="G18" s="1208"/>
      <c r="H18" s="1208"/>
      <c r="I18" s="1208"/>
      <c r="J18" s="1208"/>
      <c r="K18" s="1208"/>
      <c r="L18" s="1208"/>
      <c r="M18" s="1208"/>
      <c r="N18" s="1208"/>
      <c r="O18" s="1208"/>
      <c r="P18" s="1208"/>
      <c r="Q18" s="1208"/>
      <c r="R18" s="1208"/>
      <c r="S18" s="1208"/>
      <c r="T18" s="1208"/>
      <c r="U18" s="1208"/>
      <c r="V18" s="1208"/>
      <c r="W18" s="1208"/>
      <c r="X18" s="1208"/>
      <c r="Y18" s="1208"/>
      <c r="Z18" s="1208"/>
      <c r="AA18" s="1208"/>
      <c r="AB18" s="1208"/>
      <c r="AC18" s="1208"/>
      <c r="AD18" s="1208"/>
      <c r="AE18" s="1208"/>
      <c r="AF18" s="1208"/>
      <c r="AG18" s="1208"/>
      <c r="AH18" s="1208"/>
      <c r="AI18" s="1208"/>
      <c r="AJ18" s="1208"/>
      <c r="AK18" s="1208"/>
      <c r="AL18" s="1208"/>
      <c r="AM18" s="1208"/>
      <c r="AN18" s="1208"/>
      <c r="AO18" s="1208"/>
      <c r="AP18" s="1208"/>
      <c r="AQ18" s="1208"/>
      <c r="AR18" s="1208"/>
      <c r="AS18" s="1208"/>
      <c r="AT18" s="1208"/>
      <c r="AU18" s="1208"/>
      <c r="AV18" s="1208"/>
      <c r="AW18" s="1208"/>
      <c r="AX18" s="1208"/>
      <c r="AY18" s="1208"/>
      <c r="AZ18" s="1208"/>
      <c r="BA18" s="1208"/>
      <c r="BB18" s="1208"/>
      <c r="BC18" s="1208"/>
      <c r="BD18" s="1208"/>
      <c r="BE18" s="1208"/>
      <c r="BF18" s="1208"/>
      <c r="BG18" s="1208"/>
      <c r="BH18" s="1208"/>
      <c r="BI18" s="1208"/>
      <c r="BJ18" s="1208"/>
      <c r="BK18" s="1208"/>
      <c r="BL18" s="1208"/>
      <c r="BM18" s="1208"/>
      <c r="BN18" s="1208"/>
      <c r="BO18" s="1208"/>
      <c r="BP18" s="1208"/>
      <c r="BQ18" s="1208"/>
      <c r="BR18" s="1208"/>
      <c r="BS18" s="1208"/>
      <c r="BT18" s="1208"/>
      <c r="BU18" s="1208"/>
      <c r="BV18" s="1208"/>
      <c r="BW18" s="1208"/>
      <c r="BX18" s="1208"/>
      <c r="BY18" s="1208"/>
      <c r="BZ18" s="1208"/>
      <c r="CA18" s="1208"/>
      <c r="CB18" s="1208"/>
      <c r="CC18" s="1208"/>
      <c r="CD18" s="1208"/>
      <c r="CE18" s="1208"/>
      <c r="CF18" s="1208"/>
      <c r="CG18" s="1208"/>
      <c r="CH18" s="1208"/>
      <c r="CI18" s="1208"/>
      <c r="CJ18" s="1208"/>
      <c r="CK18" s="1208"/>
      <c r="CL18" s="1208"/>
      <c r="CM18" s="1208"/>
      <c r="CN18" s="1208"/>
      <c r="CO18" s="1208"/>
      <c r="CP18" s="1208"/>
      <c r="CQ18" s="1208"/>
      <c r="CR18" s="1208"/>
      <c r="CS18" s="1208"/>
      <c r="CT18" s="1208"/>
      <c r="CU18" s="1208"/>
      <c r="CV18" s="1208"/>
      <c r="CW18" s="1208"/>
      <c r="CX18" s="1208"/>
      <c r="CY18" s="1208"/>
      <c r="CZ18" s="1208"/>
      <c r="DA18" s="1208"/>
      <c r="DB18" s="1208"/>
      <c r="DC18" s="1208"/>
      <c r="DD18" s="1208"/>
      <c r="DE18" s="1208"/>
    </row>
    <row r="19" spans="1:109" x14ac:dyDescent="0.15">
      <c r="DD19" s="255"/>
      <c r="DE19" s="255"/>
    </row>
    <row r="20" spans="1:109" x14ac:dyDescent="0.15">
      <c r="DD20" s="255"/>
      <c r="DE20" s="255"/>
    </row>
    <row r="21" spans="1:109" ht="17.25" customHeight="1" x14ac:dyDescent="0.15">
      <c r="B21" s="1209"/>
      <c r="C21" s="257"/>
      <c r="D21" s="257"/>
      <c r="E21" s="257"/>
      <c r="F21" s="257"/>
      <c r="G21" s="257"/>
      <c r="H21" s="257"/>
      <c r="I21" s="257"/>
      <c r="J21" s="257"/>
      <c r="K21" s="257"/>
      <c r="L21" s="257"/>
      <c r="M21" s="257"/>
      <c r="N21" s="1210"/>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1210"/>
      <c r="AU21" s="257"/>
      <c r="AV21" s="257"/>
      <c r="AW21" s="257"/>
      <c r="AX21" s="257"/>
      <c r="AY21" s="257"/>
      <c r="AZ21" s="257"/>
      <c r="BA21" s="257"/>
      <c r="BB21" s="257"/>
      <c r="BC21" s="257"/>
      <c r="BD21" s="257"/>
      <c r="BE21" s="257"/>
      <c r="BF21" s="1210"/>
      <c r="BG21" s="257"/>
      <c r="BH21" s="257"/>
      <c r="BI21" s="257"/>
      <c r="BJ21" s="257"/>
      <c r="BK21" s="257"/>
      <c r="BL21" s="257"/>
      <c r="BM21" s="257"/>
      <c r="BN21" s="257"/>
      <c r="BO21" s="257"/>
      <c r="BP21" s="257"/>
      <c r="BQ21" s="257"/>
      <c r="BR21" s="1210"/>
      <c r="BS21" s="257"/>
      <c r="BT21" s="257"/>
      <c r="BU21" s="257"/>
      <c r="BV21" s="257"/>
      <c r="BW21" s="257"/>
      <c r="BX21" s="257"/>
      <c r="BY21" s="257"/>
      <c r="BZ21" s="257"/>
      <c r="CA21" s="257"/>
      <c r="CB21" s="257"/>
      <c r="CC21" s="257"/>
      <c r="CD21" s="1210"/>
      <c r="CE21" s="257"/>
      <c r="CF21" s="257"/>
      <c r="CG21" s="257"/>
      <c r="CH21" s="257"/>
      <c r="CI21" s="257"/>
      <c r="CJ21" s="257"/>
      <c r="CK21" s="257"/>
      <c r="CL21" s="257"/>
      <c r="CM21" s="257"/>
      <c r="CN21" s="257"/>
      <c r="CO21" s="257"/>
      <c r="CP21" s="1210"/>
      <c r="CQ21" s="257"/>
      <c r="CR21" s="257"/>
      <c r="CS21" s="257"/>
      <c r="CT21" s="257"/>
      <c r="CU21" s="257"/>
      <c r="CV21" s="257"/>
      <c r="CW21" s="257"/>
      <c r="CX21" s="257"/>
      <c r="CY21" s="257"/>
      <c r="CZ21" s="257"/>
      <c r="DA21" s="257"/>
      <c r="DB21" s="1210"/>
      <c r="DC21" s="257"/>
      <c r="DD21" s="258"/>
      <c r="DE21" s="255"/>
    </row>
    <row r="22" spans="1:109" ht="17.25" customHeight="1" x14ac:dyDescent="0.15">
      <c r="B22" s="259"/>
    </row>
    <row r="23" spans="1:109" x14ac:dyDescent="0.15">
      <c r="B23" s="259"/>
    </row>
    <row r="24" spans="1:109" x14ac:dyDescent="0.15">
      <c r="B24" s="259"/>
    </row>
    <row r="25" spans="1:109" x14ac:dyDescent="0.15">
      <c r="B25" s="259"/>
    </row>
    <row r="26" spans="1:109" x14ac:dyDescent="0.15">
      <c r="B26" s="259"/>
    </row>
    <row r="27" spans="1:109" x14ac:dyDescent="0.15">
      <c r="B27" s="259"/>
    </row>
    <row r="28" spans="1:109" x14ac:dyDescent="0.15">
      <c r="B28" s="259"/>
    </row>
    <row r="29" spans="1:109" x14ac:dyDescent="0.15">
      <c r="B29" s="259"/>
    </row>
    <row r="30" spans="1:109" x14ac:dyDescent="0.15">
      <c r="B30" s="259"/>
    </row>
    <row r="31" spans="1:109" x14ac:dyDescent="0.15">
      <c r="B31" s="259"/>
    </row>
    <row r="32" spans="1:109" x14ac:dyDescent="0.15">
      <c r="B32" s="259"/>
    </row>
    <row r="33" spans="2:109" x14ac:dyDescent="0.15">
      <c r="B33" s="259"/>
    </row>
    <row r="34" spans="2:109" x14ac:dyDescent="0.15">
      <c r="B34" s="259"/>
    </row>
    <row r="35" spans="2:109" x14ac:dyDescent="0.15">
      <c r="B35" s="259"/>
    </row>
    <row r="36" spans="2:109" x14ac:dyDescent="0.15">
      <c r="B36" s="259"/>
    </row>
    <row r="37" spans="2:109" x14ac:dyDescent="0.15">
      <c r="B37" s="259"/>
    </row>
    <row r="38" spans="2:109" x14ac:dyDescent="0.15">
      <c r="B38" s="259"/>
    </row>
    <row r="39" spans="2:109" x14ac:dyDescent="0.15">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x14ac:dyDescent="0.15">
      <c r="B40" s="1211"/>
      <c r="DD40" s="1211"/>
      <c r="DE40" s="255"/>
    </row>
    <row r="41" spans="2:109" ht="17.25" x14ac:dyDescent="0.15">
      <c r="B41" s="256" t="s">
        <v>616</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x14ac:dyDescent="0.15">
      <c r="B42" s="259"/>
      <c r="G42" s="1212"/>
      <c r="I42" s="1213"/>
      <c r="J42" s="1213"/>
      <c r="K42" s="1213"/>
      <c r="AM42" s="1212"/>
      <c r="AN42" s="1212" t="s">
        <v>617</v>
      </c>
      <c r="AP42" s="1213"/>
      <c r="AQ42" s="1213"/>
      <c r="AR42" s="1213"/>
      <c r="AY42" s="1212"/>
      <c r="BA42" s="1213"/>
      <c r="BB42" s="1213"/>
      <c r="BC42" s="1213"/>
      <c r="BK42" s="1212"/>
      <c r="BM42" s="1213"/>
      <c r="BN42" s="1213"/>
      <c r="BO42" s="1213"/>
      <c r="BW42" s="1212"/>
      <c r="BY42" s="1213"/>
      <c r="BZ42" s="1213"/>
      <c r="CA42" s="1213"/>
      <c r="CI42" s="1212"/>
      <c r="CK42" s="1213"/>
      <c r="CL42" s="1213"/>
      <c r="CM42" s="1213"/>
      <c r="CU42" s="1212"/>
      <c r="CW42" s="1213"/>
      <c r="CX42" s="1213"/>
      <c r="CY42" s="1213"/>
    </row>
    <row r="43" spans="2:109" ht="13.5" customHeight="1" x14ac:dyDescent="0.15">
      <c r="B43" s="259"/>
      <c r="AN43" s="1214" t="s">
        <v>618</v>
      </c>
      <c r="AO43" s="1215"/>
      <c r="AP43" s="1215"/>
      <c r="AQ43" s="1215"/>
      <c r="AR43" s="1215"/>
      <c r="AS43" s="1215"/>
      <c r="AT43" s="1215"/>
      <c r="AU43" s="1215"/>
      <c r="AV43" s="1215"/>
      <c r="AW43" s="1215"/>
      <c r="AX43" s="1215"/>
      <c r="AY43" s="1215"/>
      <c r="AZ43" s="1215"/>
      <c r="BA43" s="1215"/>
      <c r="BB43" s="1215"/>
      <c r="BC43" s="1215"/>
      <c r="BD43" s="1215"/>
      <c r="BE43" s="1215"/>
      <c r="BF43" s="1215"/>
      <c r="BG43" s="1215"/>
      <c r="BH43" s="1215"/>
      <c r="BI43" s="1215"/>
      <c r="BJ43" s="1215"/>
      <c r="BK43" s="1215"/>
      <c r="BL43" s="1215"/>
      <c r="BM43" s="1215"/>
      <c r="BN43" s="1215"/>
      <c r="BO43" s="1215"/>
      <c r="BP43" s="1215"/>
      <c r="BQ43" s="1215"/>
      <c r="BR43" s="1215"/>
      <c r="BS43" s="1215"/>
      <c r="BT43" s="1215"/>
      <c r="BU43" s="1215"/>
      <c r="BV43" s="1215"/>
      <c r="BW43" s="1215"/>
      <c r="BX43" s="1215"/>
      <c r="BY43" s="1215"/>
      <c r="BZ43" s="1215"/>
      <c r="CA43" s="1215"/>
      <c r="CB43" s="1215"/>
      <c r="CC43" s="1215"/>
      <c r="CD43" s="1215"/>
      <c r="CE43" s="1215"/>
      <c r="CF43" s="1215"/>
      <c r="CG43" s="1215"/>
      <c r="CH43" s="1215"/>
      <c r="CI43" s="1215"/>
      <c r="CJ43" s="1215"/>
      <c r="CK43" s="1215"/>
      <c r="CL43" s="1215"/>
      <c r="CM43" s="1215"/>
      <c r="CN43" s="1215"/>
      <c r="CO43" s="1215"/>
      <c r="CP43" s="1215"/>
      <c r="CQ43" s="1215"/>
      <c r="CR43" s="1215"/>
      <c r="CS43" s="1215"/>
      <c r="CT43" s="1215"/>
      <c r="CU43" s="1215"/>
      <c r="CV43" s="1215"/>
      <c r="CW43" s="1215"/>
      <c r="CX43" s="1215"/>
      <c r="CY43" s="1215"/>
      <c r="CZ43" s="1215"/>
      <c r="DA43" s="1215"/>
      <c r="DB43" s="1215"/>
      <c r="DC43" s="1216"/>
    </row>
    <row r="44" spans="2:109" x14ac:dyDescent="0.15">
      <c r="B44" s="259"/>
      <c r="AN44" s="1217"/>
      <c r="AO44" s="1218"/>
      <c r="AP44" s="1218"/>
      <c r="AQ44" s="1218"/>
      <c r="AR44" s="1218"/>
      <c r="AS44" s="1218"/>
      <c r="AT44" s="1218"/>
      <c r="AU44" s="1218"/>
      <c r="AV44" s="1218"/>
      <c r="AW44" s="1218"/>
      <c r="AX44" s="1218"/>
      <c r="AY44" s="1218"/>
      <c r="AZ44" s="1218"/>
      <c r="BA44" s="1218"/>
      <c r="BB44" s="1218"/>
      <c r="BC44" s="1218"/>
      <c r="BD44" s="1218"/>
      <c r="BE44" s="1218"/>
      <c r="BF44" s="1218"/>
      <c r="BG44" s="1218"/>
      <c r="BH44" s="1218"/>
      <c r="BI44" s="1218"/>
      <c r="BJ44" s="1218"/>
      <c r="BK44" s="1218"/>
      <c r="BL44" s="1218"/>
      <c r="BM44" s="1218"/>
      <c r="BN44" s="1218"/>
      <c r="BO44" s="1218"/>
      <c r="BP44" s="1218"/>
      <c r="BQ44" s="1218"/>
      <c r="BR44" s="1218"/>
      <c r="BS44" s="1218"/>
      <c r="BT44" s="1218"/>
      <c r="BU44" s="1218"/>
      <c r="BV44" s="1218"/>
      <c r="BW44" s="1218"/>
      <c r="BX44" s="1218"/>
      <c r="BY44" s="1218"/>
      <c r="BZ44" s="1218"/>
      <c r="CA44" s="1218"/>
      <c r="CB44" s="1218"/>
      <c r="CC44" s="1218"/>
      <c r="CD44" s="1218"/>
      <c r="CE44" s="1218"/>
      <c r="CF44" s="1218"/>
      <c r="CG44" s="1218"/>
      <c r="CH44" s="1218"/>
      <c r="CI44" s="1218"/>
      <c r="CJ44" s="1218"/>
      <c r="CK44" s="1218"/>
      <c r="CL44" s="1218"/>
      <c r="CM44" s="1218"/>
      <c r="CN44" s="1218"/>
      <c r="CO44" s="1218"/>
      <c r="CP44" s="1218"/>
      <c r="CQ44" s="1218"/>
      <c r="CR44" s="1218"/>
      <c r="CS44" s="1218"/>
      <c r="CT44" s="1218"/>
      <c r="CU44" s="1218"/>
      <c r="CV44" s="1218"/>
      <c r="CW44" s="1218"/>
      <c r="CX44" s="1218"/>
      <c r="CY44" s="1218"/>
      <c r="CZ44" s="1218"/>
      <c r="DA44" s="1218"/>
      <c r="DB44" s="1218"/>
      <c r="DC44" s="1219"/>
    </row>
    <row r="45" spans="2:109" x14ac:dyDescent="0.15">
      <c r="B45" s="259"/>
      <c r="AN45" s="1217"/>
      <c r="AO45" s="1218"/>
      <c r="AP45" s="1218"/>
      <c r="AQ45" s="1218"/>
      <c r="AR45" s="1218"/>
      <c r="AS45" s="1218"/>
      <c r="AT45" s="1218"/>
      <c r="AU45" s="1218"/>
      <c r="AV45" s="1218"/>
      <c r="AW45" s="1218"/>
      <c r="AX45" s="1218"/>
      <c r="AY45" s="1218"/>
      <c r="AZ45" s="1218"/>
      <c r="BA45" s="1218"/>
      <c r="BB45" s="1218"/>
      <c r="BC45" s="1218"/>
      <c r="BD45" s="1218"/>
      <c r="BE45" s="1218"/>
      <c r="BF45" s="1218"/>
      <c r="BG45" s="1218"/>
      <c r="BH45" s="1218"/>
      <c r="BI45" s="1218"/>
      <c r="BJ45" s="1218"/>
      <c r="BK45" s="1218"/>
      <c r="BL45" s="1218"/>
      <c r="BM45" s="1218"/>
      <c r="BN45" s="1218"/>
      <c r="BO45" s="1218"/>
      <c r="BP45" s="1218"/>
      <c r="BQ45" s="1218"/>
      <c r="BR45" s="1218"/>
      <c r="BS45" s="1218"/>
      <c r="BT45" s="1218"/>
      <c r="BU45" s="1218"/>
      <c r="BV45" s="1218"/>
      <c r="BW45" s="1218"/>
      <c r="BX45" s="1218"/>
      <c r="BY45" s="1218"/>
      <c r="BZ45" s="1218"/>
      <c r="CA45" s="1218"/>
      <c r="CB45" s="1218"/>
      <c r="CC45" s="1218"/>
      <c r="CD45" s="1218"/>
      <c r="CE45" s="1218"/>
      <c r="CF45" s="1218"/>
      <c r="CG45" s="1218"/>
      <c r="CH45" s="1218"/>
      <c r="CI45" s="1218"/>
      <c r="CJ45" s="1218"/>
      <c r="CK45" s="1218"/>
      <c r="CL45" s="1218"/>
      <c r="CM45" s="1218"/>
      <c r="CN45" s="1218"/>
      <c r="CO45" s="1218"/>
      <c r="CP45" s="1218"/>
      <c r="CQ45" s="1218"/>
      <c r="CR45" s="1218"/>
      <c r="CS45" s="1218"/>
      <c r="CT45" s="1218"/>
      <c r="CU45" s="1218"/>
      <c r="CV45" s="1218"/>
      <c r="CW45" s="1218"/>
      <c r="CX45" s="1218"/>
      <c r="CY45" s="1218"/>
      <c r="CZ45" s="1218"/>
      <c r="DA45" s="1218"/>
      <c r="DB45" s="1218"/>
      <c r="DC45" s="1219"/>
    </row>
    <row r="46" spans="2:109" x14ac:dyDescent="0.15">
      <c r="B46" s="259"/>
      <c r="AN46" s="1217"/>
      <c r="AO46" s="1218"/>
      <c r="AP46" s="1218"/>
      <c r="AQ46" s="1218"/>
      <c r="AR46" s="1218"/>
      <c r="AS46" s="1218"/>
      <c r="AT46" s="1218"/>
      <c r="AU46" s="1218"/>
      <c r="AV46" s="1218"/>
      <c r="AW46" s="1218"/>
      <c r="AX46" s="1218"/>
      <c r="AY46" s="1218"/>
      <c r="AZ46" s="1218"/>
      <c r="BA46" s="1218"/>
      <c r="BB46" s="1218"/>
      <c r="BC46" s="1218"/>
      <c r="BD46" s="1218"/>
      <c r="BE46" s="1218"/>
      <c r="BF46" s="1218"/>
      <c r="BG46" s="1218"/>
      <c r="BH46" s="1218"/>
      <c r="BI46" s="1218"/>
      <c r="BJ46" s="1218"/>
      <c r="BK46" s="1218"/>
      <c r="BL46" s="1218"/>
      <c r="BM46" s="1218"/>
      <c r="BN46" s="1218"/>
      <c r="BO46" s="1218"/>
      <c r="BP46" s="1218"/>
      <c r="BQ46" s="1218"/>
      <c r="BR46" s="1218"/>
      <c r="BS46" s="1218"/>
      <c r="BT46" s="1218"/>
      <c r="BU46" s="1218"/>
      <c r="BV46" s="1218"/>
      <c r="BW46" s="1218"/>
      <c r="BX46" s="1218"/>
      <c r="BY46" s="1218"/>
      <c r="BZ46" s="1218"/>
      <c r="CA46" s="1218"/>
      <c r="CB46" s="1218"/>
      <c r="CC46" s="1218"/>
      <c r="CD46" s="1218"/>
      <c r="CE46" s="1218"/>
      <c r="CF46" s="1218"/>
      <c r="CG46" s="1218"/>
      <c r="CH46" s="1218"/>
      <c r="CI46" s="1218"/>
      <c r="CJ46" s="1218"/>
      <c r="CK46" s="1218"/>
      <c r="CL46" s="1218"/>
      <c r="CM46" s="1218"/>
      <c r="CN46" s="1218"/>
      <c r="CO46" s="1218"/>
      <c r="CP46" s="1218"/>
      <c r="CQ46" s="1218"/>
      <c r="CR46" s="1218"/>
      <c r="CS46" s="1218"/>
      <c r="CT46" s="1218"/>
      <c r="CU46" s="1218"/>
      <c r="CV46" s="1218"/>
      <c r="CW46" s="1218"/>
      <c r="CX46" s="1218"/>
      <c r="CY46" s="1218"/>
      <c r="CZ46" s="1218"/>
      <c r="DA46" s="1218"/>
      <c r="DB46" s="1218"/>
      <c r="DC46" s="1219"/>
    </row>
    <row r="47" spans="2:109" x14ac:dyDescent="0.15">
      <c r="B47" s="259"/>
      <c r="AN47" s="1220"/>
      <c r="AO47" s="1221"/>
      <c r="AP47" s="1221"/>
      <c r="AQ47" s="1221"/>
      <c r="AR47" s="1221"/>
      <c r="AS47" s="1221"/>
      <c r="AT47" s="1221"/>
      <c r="AU47" s="1221"/>
      <c r="AV47" s="1221"/>
      <c r="AW47" s="1221"/>
      <c r="AX47" s="1221"/>
      <c r="AY47" s="1221"/>
      <c r="AZ47" s="1221"/>
      <c r="BA47" s="1221"/>
      <c r="BB47" s="1221"/>
      <c r="BC47" s="1221"/>
      <c r="BD47" s="1221"/>
      <c r="BE47" s="1221"/>
      <c r="BF47" s="1221"/>
      <c r="BG47" s="1221"/>
      <c r="BH47" s="1221"/>
      <c r="BI47" s="1221"/>
      <c r="BJ47" s="1221"/>
      <c r="BK47" s="1221"/>
      <c r="BL47" s="1221"/>
      <c r="BM47" s="1221"/>
      <c r="BN47" s="1221"/>
      <c r="BO47" s="1221"/>
      <c r="BP47" s="1221"/>
      <c r="BQ47" s="1221"/>
      <c r="BR47" s="1221"/>
      <c r="BS47" s="1221"/>
      <c r="BT47" s="1221"/>
      <c r="BU47" s="1221"/>
      <c r="BV47" s="1221"/>
      <c r="BW47" s="1221"/>
      <c r="BX47" s="1221"/>
      <c r="BY47" s="1221"/>
      <c r="BZ47" s="1221"/>
      <c r="CA47" s="1221"/>
      <c r="CB47" s="1221"/>
      <c r="CC47" s="1221"/>
      <c r="CD47" s="1221"/>
      <c r="CE47" s="1221"/>
      <c r="CF47" s="1221"/>
      <c r="CG47" s="1221"/>
      <c r="CH47" s="1221"/>
      <c r="CI47" s="1221"/>
      <c r="CJ47" s="1221"/>
      <c r="CK47" s="1221"/>
      <c r="CL47" s="1221"/>
      <c r="CM47" s="1221"/>
      <c r="CN47" s="1221"/>
      <c r="CO47" s="1221"/>
      <c r="CP47" s="1221"/>
      <c r="CQ47" s="1221"/>
      <c r="CR47" s="1221"/>
      <c r="CS47" s="1221"/>
      <c r="CT47" s="1221"/>
      <c r="CU47" s="1221"/>
      <c r="CV47" s="1221"/>
      <c r="CW47" s="1221"/>
      <c r="CX47" s="1221"/>
      <c r="CY47" s="1221"/>
      <c r="CZ47" s="1221"/>
      <c r="DA47" s="1221"/>
      <c r="DB47" s="1221"/>
      <c r="DC47" s="1222"/>
    </row>
    <row r="48" spans="2:109" x14ac:dyDescent="0.15">
      <c r="B48" s="259"/>
      <c r="H48" s="1223"/>
      <c r="I48" s="1223"/>
      <c r="J48" s="1223"/>
      <c r="AN48" s="1223"/>
      <c r="AO48" s="1223"/>
      <c r="AP48" s="1223"/>
      <c r="AZ48" s="1223"/>
      <c r="BA48" s="1223"/>
      <c r="BB48" s="1223"/>
      <c r="BL48" s="1223"/>
      <c r="BM48" s="1223"/>
      <c r="BN48" s="1223"/>
      <c r="BX48" s="1223"/>
      <c r="BY48" s="1223"/>
      <c r="BZ48" s="1223"/>
      <c r="CJ48" s="1223"/>
      <c r="CK48" s="1223"/>
      <c r="CL48" s="1223"/>
      <c r="CV48" s="1223"/>
      <c r="CW48" s="1223"/>
      <c r="CX48" s="1223"/>
    </row>
    <row r="49" spans="1:109" x14ac:dyDescent="0.15">
      <c r="B49" s="259"/>
      <c r="AN49" s="255" t="s">
        <v>619</v>
      </c>
    </row>
    <row r="50" spans="1:109" x14ac:dyDescent="0.15">
      <c r="B50" s="259"/>
      <c r="G50" s="1224"/>
      <c r="H50" s="1224"/>
      <c r="I50" s="1224"/>
      <c r="J50" s="1224"/>
      <c r="K50" s="1225"/>
      <c r="L50" s="1225"/>
      <c r="M50" s="1226"/>
      <c r="N50" s="1226"/>
      <c r="AN50" s="1227"/>
      <c r="AO50" s="1228"/>
      <c r="AP50" s="1228"/>
      <c r="AQ50" s="1228"/>
      <c r="AR50" s="1228"/>
      <c r="AS50" s="1228"/>
      <c r="AT50" s="1228"/>
      <c r="AU50" s="1228"/>
      <c r="AV50" s="1228"/>
      <c r="AW50" s="1228"/>
      <c r="AX50" s="1228"/>
      <c r="AY50" s="1228"/>
      <c r="AZ50" s="1228"/>
      <c r="BA50" s="1228"/>
      <c r="BB50" s="1228"/>
      <c r="BC50" s="1228"/>
      <c r="BD50" s="1228"/>
      <c r="BE50" s="1228"/>
      <c r="BF50" s="1228"/>
      <c r="BG50" s="1228"/>
      <c r="BH50" s="1228"/>
      <c r="BI50" s="1228"/>
      <c r="BJ50" s="1228"/>
      <c r="BK50" s="1228"/>
      <c r="BL50" s="1228"/>
      <c r="BM50" s="1228"/>
      <c r="BN50" s="1228"/>
      <c r="BO50" s="1229"/>
      <c r="BP50" s="1230" t="s">
        <v>557</v>
      </c>
      <c r="BQ50" s="1230"/>
      <c r="BR50" s="1230"/>
      <c r="BS50" s="1230"/>
      <c r="BT50" s="1230"/>
      <c r="BU50" s="1230"/>
      <c r="BV50" s="1230"/>
      <c r="BW50" s="1230"/>
      <c r="BX50" s="1230" t="s">
        <v>558</v>
      </c>
      <c r="BY50" s="1230"/>
      <c r="BZ50" s="1230"/>
      <c r="CA50" s="1230"/>
      <c r="CB50" s="1230"/>
      <c r="CC50" s="1230"/>
      <c r="CD50" s="1230"/>
      <c r="CE50" s="1230"/>
      <c r="CF50" s="1230" t="s">
        <v>559</v>
      </c>
      <c r="CG50" s="1230"/>
      <c r="CH50" s="1230"/>
      <c r="CI50" s="1230"/>
      <c r="CJ50" s="1230"/>
      <c r="CK50" s="1230"/>
      <c r="CL50" s="1230"/>
      <c r="CM50" s="1230"/>
      <c r="CN50" s="1230" t="s">
        <v>560</v>
      </c>
      <c r="CO50" s="1230"/>
      <c r="CP50" s="1230"/>
      <c r="CQ50" s="1230"/>
      <c r="CR50" s="1230"/>
      <c r="CS50" s="1230"/>
      <c r="CT50" s="1230"/>
      <c r="CU50" s="1230"/>
      <c r="CV50" s="1230" t="s">
        <v>561</v>
      </c>
      <c r="CW50" s="1230"/>
      <c r="CX50" s="1230"/>
      <c r="CY50" s="1230"/>
      <c r="CZ50" s="1230"/>
      <c r="DA50" s="1230"/>
      <c r="DB50" s="1230"/>
      <c r="DC50" s="1230"/>
    </row>
    <row r="51" spans="1:109" ht="13.5" customHeight="1" x14ac:dyDescent="0.15">
      <c r="B51" s="259"/>
      <c r="G51" s="1231"/>
      <c r="H51" s="1231"/>
      <c r="I51" s="1232"/>
      <c r="J51" s="1232"/>
      <c r="K51" s="1233"/>
      <c r="L51" s="1233"/>
      <c r="M51" s="1233"/>
      <c r="N51" s="1233"/>
      <c r="AM51" s="1223"/>
      <c r="AN51" s="1234" t="s">
        <v>620</v>
      </c>
      <c r="AO51" s="1234"/>
      <c r="AP51" s="1234"/>
      <c r="AQ51" s="1234"/>
      <c r="AR51" s="1234"/>
      <c r="AS51" s="1234"/>
      <c r="AT51" s="1234"/>
      <c r="AU51" s="1234"/>
      <c r="AV51" s="1234"/>
      <c r="AW51" s="1234"/>
      <c r="AX51" s="1234"/>
      <c r="AY51" s="1234"/>
      <c r="AZ51" s="1234"/>
      <c r="BA51" s="1234"/>
      <c r="BB51" s="1234" t="s">
        <v>621</v>
      </c>
      <c r="BC51" s="1234"/>
      <c r="BD51" s="1234"/>
      <c r="BE51" s="1234"/>
      <c r="BF51" s="1234"/>
      <c r="BG51" s="1234"/>
      <c r="BH51" s="1234"/>
      <c r="BI51" s="1234"/>
      <c r="BJ51" s="1234"/>
      <c r="BK51" s="1234"/>
      <c r="BL51" s="1234"/>
      <c r="BM51" s="1234"/>
      <c r="BN51" s="1234"/>
      <c r="BO51" s="1234"/>
      <c r="BP51" s="1235">
        <v>90.3</v>
      </c>
      <c r="BQ51" s="1235"/>
      <c r="BR51" s="1235"/>
      <c r="BS51" s="1235"/>
      <c r="BT51" s="1235"/>
      <c r="BU51" s="1235"/>
      <c r="BV51" s="1235"/>
      <c r="BW51" s="1235"/>
      <c r="BX51" s="1235">
        <v>91</v>
      </c>
      <c r="BY51" s="1235"/>
      <c r="BZ51" s="1235"/>
      <c r="CA51" s="1235"/>
      <c r="CB51" s="1235"/>
      <c r="CC51" s="1235"/>
      <c r="CD51" s="1235"/>
      <c r="CE51" s="1235"/>
      <c r="CF51" s="1235">
        <v>87.9</v>
      </c>
      <c r="CG51" s="1235"/>
      <c r="CH51" s="1235"/>
      <c r="CI51" s="1235"/>
      <c r="CJ51" s="1235"/>
      <c r="CK51" s="1235"/>
      <c r="CL51" s="1235"/>
      <c r="CM51" s="1235"/>
      <c r="CN51" s="1235">
        <v>66</v>
      </c>
      <c r="CO51" s="1235"/>
      <c r="CP51" s="1235"/>
      <c r="CQ51" s="1235"/>
      <c r="CR51" s="1235"/>
      <c r="CS51" s="1235"/>
      <c r="CT51" s="1235"/>
      <c r="CU51" s="1235"/>
      <c r="CV51" s="1235">
        <v>66.3</v>
      </c>
      <c r="CW51" s="1235"/>
      <c r="CX51" s="1235"/>
      <c r="CY51" s="1235"/>
      <c r="CZ51" s="1235"/>
      <c r="DA51" s="1235"/>
      <c r="DB51" s="1235"/>
      <c r="DC51" s="1235"/>
    </row>
    <row r="52" spans="1:109" x14ac:dyDescent="0.15">
      <c r="B52" s="259"/>
      <c r="G52" s="1231"/>
      <c r="H52" s="1231"/>
      <c r="I52" s="1232"/>
      <c r="J52" s="1232"/>
      <c r="K52" s="1233"/>
      <c r="L52" s="1233"/>
      <c r="M52" s="1233"/>
      <c r="N52" s="1233"/>
      <c r="AM52" s="1223"/>
      <c r="AN52" s="1234"/>
      <c r="AO52" s="1234"/>
      <c r="AP52" s="1234"/>
      <c r="AQ52" s="1234"/>
      <c r="AR52" s="1234"/>
      <c r="AS52" s="1234"/>
      <c r="AT52" s="1234"/>
      <c r="AU52" s="1234"/>
      <c r="AV52" s="1234"/>
      <c r="AW52" s="1234"/>
      <c r="AX52" s="1234"/>
      <c r="AY52" s="1234"/>
      <c r="AZ52" s="1234"/>
      <c r="BA52" s="1234"/>
      <c r="BB52" s="1234"/>
      <c r="BC52" s="1234"/>
      <c r="BD52" s="1234"/>
      <c r="BE52" s="1234"/>
      <c r="BF52" s="1234"/>
      <c r="BG52" s="1234"/>
      <c r="BH52" s="1234"/>
      <c r="BI52" s="1234"/>
      <c r="BJ52" s="1234"/>
      <c r="BK52" s="1234"/>
      <c r="BL52" s="1234"/>
      <c r="BM52" s="1234"/>
      <c r="BN52" s="1234"/>
      <c r="BO52" s="1234"/>
      <c r="BP52" s="1235"/>
      <c r="BQ52" s="1235"/>
      <c r="BR52" s="1235"/>
      <c r="BS52" s="1235"/>
      <c r="BT52" s="1235"/>
      <c r="BU52" s="1235"/>
      <c r="BV52" s="1235"/>
      <c r="BW52" s="1235"/>
      <c r="BX52" s="1235"/>
      <c r="BY52" s="1235"/>
      <c r="BZ52" s="1235"/>
      <c r="CA52" s="1235"/>
      <c r="CB52" s="1235"/>
      <c r="CC52" s="1235"/>
      <c r="CD52" s="1235"/>
      <c r="CE52" s="1235"/>
      <c r="CF52" s="1235"/>
      <c r="CG52" s="1235"/>
      <c r="CH52" s="1235"/>
      <c r="CI52" s="1235"/>
      <c r="CJ52" s="1235"/>
      <c r="CK52" s="1235"/>
      <c r="CL52" s="1235"/>
      <c r="CM52" s="1235"/>
      <c r="CN52" s="1235"/>
      <c r="CO52" s="1235"/>
      <c r="CP52" s="1235"/>
      <c r="CQ52" s="1235"/>
      <c r="CR52" s="1235"/>
      <c r="CS52" s="1235"/>
      <c r="CT52" s="1235"/>
      <c r="CU52" s="1235"/>
      <c r="CV52" s="1235"/>
      <c r="CW52" s="1235"/>
      <c r="CX52" s="1235"/>
      <c r="CY52" s="1235"/>
      <c r="CZ52" s="1235"/>
      <c r="DA52" s="1235"/>
      <c r="DB52" s="1235"/>
      <c r="DC52" s="1235"/>
    </row>
    <row r="53" spans="1:109" x14ac:dyDescent="0.15">
      <c r="A53" s="1213"/>
      <c r="B53" s="259"/>
      <c r="G53" s="1231"/>
      <c r="H53" s="1231"/>
      <c r="I53" s="1224"/>
      <c r="J53" s="1224"/>
      <c r="K53" s="1233"/>
      <c r="L53" s="1233"/>
      <c r="M53" s="1233"/>
      <c r="N53" s="1233"/>
      <c r="AM53" s="1223"/>
      <c r="AN53" s="1234"/>
      <c r="AO53" s="1234"/>
      <c r="AP53" s="1234"/>
      <c r="AQ53" s="1234"/>
      <c r="AR53" s="1234"/>
      <c r="AS53" s="1234"/>
      <c r="AT53" s="1234"/>
      <c r="AU53" s="1234"/>
      <c r="AV53" s="1234"/>
      <c r="AW53" s="1234"/>
      <c r="AX53" s="1234"/>
      <c r="AY53" s="1234"/>
      <c r="AZ53" s="1234"/>
      <c r="BA53" s="1234"/>
      <c r="BB53" s="1234" t="s">
        <v>622</v>
      </c>
      <c r="BC53" s="1234"/>
      <c r="BD53" s="1234"/>
      <c r="BE53" s="1234"/>
      <c r="BF53" s="1234"/>
      <c r="BG53" s="1234"/>
      <c r="BH53" s="1234"/>
      <c r="BI53" s="1234"/>
      <c r="BJ53" s="1234"/>
      <c r="BK53" s="1234"/>
      <c r="BL53" s="1234"/>
      <c r="BM53" s="1234"/>
      <c r="BN53" s="1234"/>
      <c r="BO53" s="1234"/>
      <c r="BP53" s="1235">
        <v>62.5</v>
      </c>
      <c r="BQ53" s="1235"/>
      <c r="BR53" s="1235"/>
      <c r="BS53" s="1235"/>
      <c r="BT53" s="1235"/>
      <c r="BU53" s="1235"/>
      <c r="BV53" s="1235"/>
      <c r="BW53" s="1235"/>
      <c r="BX53" s="1235">
        <v>61.6</v>
      </c>
      <c r="BY53" s="1235"/>
      <c r="BZ53" s="1235"/>
      <c r="CA53" s="1235"/>
      <c r="CB53" s="1235"/>
      <c r="CC53" s="1235"/>
      <c r="CD53" s="1235"/>
      <c r="CE53" s="1235"/>
      <c r="CF53" s="1235">
        <v>62.6</v>
      </c>
      <c r="CG53" s="1235"/>
      <c r="CH53" s="1235"/>
      <c r="CI53" s="1235"/>
      <c r="CJ53" s="1235"/>
      <c r="CK53" s="1235"/>
      <c r="CL53" s="1235"/>
      <c r="CM53" s="1235"/>
      <c r="CN53" s="1235">
        <v>64</v>
      </c>
      <c r="CO53" s="1235"/>
      <c r="CP53" s="1235"/>
      <c r="CQ53" s="1235"/>
      <c r="CR53" s="1235"/>
      <c r="CS53" s="1235"/>
      <c r="CT53" s="1235"/>
      <c r="CU53" s="1235"/>
      <c r="CV53" s="1235">
        <v>64.099999999999994</v>
      </c>
      <c r="CW53" s="1235"/>
      <c r="CX53" s="1235"/>
      <c r="CY53" s="1235"/>
      <c r="CZ53" s="1235"/>
      <c r="DA53" s="1235"/>
      <c r="DB53" s="1235"/>
      <c r="DC53" s="1235"/>
    </row>
    <row r="54" spans="1:109" x14ac:dyDescent="0.15">
      <c r="A54" s="1213"/>
      <c r="B54" s="259"/>
      <c r="G54" s="1231"/>
      <c r="H54" s="1231"/>
      <c r="I54" s="1224"/>
      <c r="J54" s="1224"/>
      <c r="K54" s="1233"/>
      <c r="L54" s="1233"/>
      <c r="M54" s="1233"/>
      <c r="N54" s="1233"/>
      <c r="AM54" s="1223"/>
      <c r="AN54" s="1234"/>
      <c r="AO54" s="1234"/>
      <c r="AP54" s="1234"/>
      <c r="AQ54" s="1234"/>
      <c r="AR54" s="1234"/>
      <c r="AS54" s="1234"/>
      <c r="AT54" s="1234"/>
      <c r="AU54" s="1234"/>
      <c r="AV54" s="1234"/>
      <c r="AW54" s="1234"/>
      <c r="AX54" s="1234"/>
      <c r="AY54" s="1234"/>
      <c r="AZ54" s="1234"/>
      <c r="BA54" s="1234"/>
      <c r="BB54" s="1234"/>
      <c r="BC54" s="1234"/>
      <c r="BD54" s="1234"/>
      <c r="BE54" s="1234"/>
      <c r="BF54" s="1234"/>
      <c r="BG54" s="1234"/>
      <c r="BH54" s="1234"/>
      <c r="BI54" s="1234"/>
      <c r="BJ54" s="1234"/>
      <c r="BK54" s="1234"/>
      <c r="BL54" s="1234"/>
      <c r="BM54" s="1234"/>
      <c r="BN54" s="1234"/>
      <c r="BO54" s="1234"/>
      <c r="BP54" s="1235"/>
      <c r="BQ54" s="1235"/>
      <c r="BR54" s="1235"/>
      <c r="BS54" s="1235"/>
      <c r="BT54" s="1235"/>
      <c r="BU54" s="1235"/>
      <c r="BV54" s="1235"/>
      <c r="BW54" s="1235"/>
      <c r="BX54" s="1235"/>
      <c r="BY54" s="1235"/>
      <c r="BZ54" s="1235"/>
      <c r="CA54" s="1235"/>
      <c r="CB54" s="1235"/>
      <c r="CC54" s="1235"/>
      <c r="CD54" s="1235"/>
      <c r="CE54" s="1235"/>
      <c r="CF54" s="1235"/>
      <c r="CG54" s="1235"/>
      <c r="CH54" s="1235"/>
      <c r="CI54" s="1235"/>
      <c r="CJ54" s="1235"/>
      <c r="CK54" s="1235"/>
      <c r="CL54" s="1235"/>
      <c r="CM54" s="1235"/>
      <c r="CN54" s="1235"/>
      <c r="CO54" s="1235"/>
      <c r="CP54" s="1235"/>
      <c r="CQ54" s="1235"/>
      <c r="CR54" s="1235"/>
      <c r="CS54" s="1235"/>
      <c r="CT54" s="1235"/>
      <c r="CU54" s="1235"/>
      <c r="CV54" s="1235"/>
      <c r="CW54" s="1235"/>
      <c r="CX54" s="1235"/>
      <c r="CY54" s="1235"/>
      <c r="CZ54" s="1235"/>
      <c r="DA54" s="1235"/>
      <c r="DB54" s="1235"/>
      <c r="DC54" s="1235"/>
    </row>
    <row r="55" spans="1:109" x14ac:dyDescent="0.15">
      <c r="A55" s="1213"/>
      <c r="B55" s="259"/>
      <c r="G55" s="1224"/>
      <c r="H55" s="1224"/>
      <c r="I55" s="1224"/>
      <c r="J55" s="1224"/>
      <c r="K55" s="1233"/>
      <c r="L55" s="1233"/>
      <c r="M55" s="1233"/>
      <c r="N55" s="1233"/>
      <c r="AN55" s="1230" t="s">
        <v>623</v>
      </c>
      <c r="AO55" s="1230"/>
      <c r="AP55" s="1230"/>
      <c r="AQ55" s="1230"/>
      <c r="AR55" s="1230"/>
      <c r="AS55" s="1230"/>
      <c r="AT55" s="1230"/>
      <c r="AU55" s="1230"/>
      <c r="AV55" s="1230"/>
      <c r="AW55" s="1230"/>
      <c r="AX55" s="1230"/>
      <c r="AY55" s="1230"/>
      <c r="AZ55" s="1230"/>
      <c r="BA55" s="1230"/>
      <c r="BB55" s="1234" t="s">
        <v>621</v>
      </c>
      <c r="BC55" s="1234"/>
      <c r="BD55" s="1234"/>
      <c r="BE55" s="1234"/>
      <c r="BF55" s="1234"/>
      <c r="BG55" s="1234"/>
      <c r="BH55" s="1234"/>
      <c r="BI55" s="1234"/>
      <c r="BJ55" s="1234"/>
      <c r="BK55" s="1234"/>
      <c r="BL55" s="1234"/>
      <c r="BM55" s="1234"/>
      <c r="BN55" s="1234"/>
      <c r="BO55" s="1234"/>
      <c r="BP55" s="1235">
        <v>2.7</v>
      </c>
      <c r="BQ55" s="1235"/>
      <c r="BR55" s="1235"/>
      <c r="BS55" s="1235"/>
      <c r="BT55" s="1235"/>
      <c r="BU55" s="1235"/>
      <c r="BV55" s="1235"/>
      <c r="BW55" s="1235"/>
      <c r="BX55" s="1235">
        <v>0.5</v>
      </c>
      <c r="BY55" s="1235"/>
      <c r="BZ55" s="1235"/>
      <c r="CA55" s="1235"/>
      <c r="CB55" s="1235"/>
      <c r="CC55" s="1235"/>
      <c r="CD55" s="1235"/>
      <c r="CE55" s="1235"/>
      <c r="CF55" s="1235">
        <v>5.9</v>
      </c>
      <c r="CG55" s="1235"/>
      <c r="CH55" s="1235"/>
      <c r="CI55" s="1235"/>
      <c r="CJ55" s="1235"/>
      <c r="CK55" s="1235"/>
      <c r="CL55" s="1235"/>
      <c r="CM55" s="1235"/>
      <c r="CN55" s="1235">
        <v>4.0999999999999996</v>
      </c>
      <c r="CO55" s="1235"/>
      <c r="CP55" s="1235"/>
      <c r="CQ55" s="1235"/>
      <c r="CR55" s="1235"/>
      <c r="CS55" s="1235"/>
      <c r="CT55" s="1235"/>
      <c r="CU55" s="1235"/>
      <c r="CV55" s="1235">
        <v>0</v>
      </c>
      <c r="CW55" s="1235"/>
      <c r="CX55" s="1235"/>
      <c r="CY55" s="1235"/>
      <c r="CZ55" s="1235"/>
      <c r="DA55" s="1235"/>
      <c r="DB55" s="1235"/>
      <c r="DC55" s="1235"/>
    </row>
    <row r="56" spans="1:109" x14ac:dyDescent="0.15">
      <c r="A56" s="1213"/>
      <c r="B56" s="259"/>
      <c r="G56" s="1224"/>
      <c r="H56" s="1224"/>
      <c r="I56" s="1224"/>
      <c r="J56" s="1224"/>
      <c r="K56" s="1233"/>
      <c r="L56" s="1233"/>
      <c r="M56" s="1233"/>
      <c r="N56" s="1233"/>
      <c r="AN56" s="1230"/>
      <c r="AO56" s="1230"/>
      <c r="AP56" s="1230"/>
      <c r="AQ56" s="1230"/>
      <c r="AR56" s="1230"/>
      <c r="AS56" s="1230"/>
      <c r="AT56" s="1230"/>
      <c r="AU56" s="1230"/>
      <c r="AV56" s="1230"/>
      <c r="AW56" s="1230"/>
      <c r="AX56" s="1230"/>
      <c r="AY56" s="1230"/>
      <c r="AZ56" s="1230"/>
      <c r="BA56" s="1230"/>
      <c r="BB56" s="1234"/>
      <c r="BC56" s="1234"/>
      <c r="BD56" s="1234"/>
      <c r="BE56" s="1234"/>
      <c r="BF56" s="1234"/>
      <c r="BG56" s="1234"/>
      <c r="BH56" s="1234"/>
      <c r="BI56" s="1234"/>
      <c r="BJ56" s="1234"/>
      <c r="BK56" s="1234"/>
      <c r="BL56" s="1234"/>
      <c r="BM56" s="1234"/>
      <c r="BN56" s="1234"/>
      <c r="BO56" s="1234"/>
      <c r="BP56" s="1235"/>
      <c r="BQ56" s="1235"/>
      <c r="BR56" s="1235"/>
      <c r="BS56" s="1235"/>
      <c r="BT56" s="1235"/>
      <c r="BU56" s="1235"/>
      <c r="BV56" s="1235"/>
      <c r="BW56" s="1235"/>
      <c r="BX56" s="1235"/>
      <c r="BY56" s="1235"/>
      <c r="BZ56" s="1235"/>
      <c r="CA56" s="1235"/>
      <c r="CB56" s="1235"/>
      <c r="CC56" s="1235"/>
      <c r="CD56" s="1235"/>
      <c r="CE56" s="1235"/>
      <c r="CF56" s="1235"/>
      <c r="CG56" s="1235"/>
      <c r="CH56" s="1235"/>
      <c r="CI56" s="1235"/>
      <c r="CJ56" s="1235"/>
      <c r="CK56" s="1235"/>
      <c r="CL56" s="1235"/>
      <c r="CM56" s="1235"/>
      <c r="CN56" s="1235"/>
      <c r="CO56" s="1235"/>
      <c r="CP56" s="1235"/>
      <c r="CQ56" s="1235"/>
      <c r="CR56" s="1235"/>
      <c r="CS56" s="1235"/>
      <c r="CT56" s="1235"/>
      <c r="CU56" s="1235"/>
      <c r="CV56" s="1235"/>
      <c r="CW56" s="1235"/>
      <c r="CX56" s="1235"/>
      <c r="CY56" s="1235"/>
      <c r="CZ56" s="1235"/>
      <c r="DA56" s="1235"/>
      <c r="DB56" s="1235"/>
      <c r="DC56" s="1235"/>
    </row>
    <row r="57" spans="1:109" s="1213" customFormat="1" x14ac:dyDescent="0.15">
      <c r="B57" s="1236"/>
      <c r="G57" s="1224"/>
      <c r="H57" s="1224"/>
      <c r="I57" s="1237"/>
      <c r="J57" s="1237"/>
      <c r="K57" s="1233"/>
      <c r="L57" s="1233"/>
      <c r="M57" s="1233"/>
      <c r="N57" s="1233"/>
      <c r="AM57" s="255"/>
      <c r="AN57" s="1230"/>
      <c r="AO57" s="1230"/>
      <c r="AP57" s="1230"/>
      <c r="AQ57" s="1230"/>
      <c r="AR57" s="1230"/>
      <c r="AS57" s="1230"/>
      <c r="AT57" s="1230"/>
      <c r="AU57" s="1230"/>
      <c r="AV57" s="1230"/>
      <c r="AW57" s="1230"/>
      <c r="AX57" s="1230"/>
      <c r="AY57" s="1230"/>
      <c r="AZ57" s="1230"/>
      <c r="BA57" s="1230"/>
      <c r="BB57" s="1234" t="s">
        <v>622</v>
      </c>
      <c r="BC57" s="1234"/>
      <c r="BD57" s="1234"/>
      <c r="BE57" s="1234"/>
      <c r="BF57" s="1234"/>
      <c r="BG57" s="1234"/>
      <c r="BH57" s="1234"/>
      <c r="BI57" s="1234"/>
      <c r="BJ57" s="1234"/>
      <c r="BK57" s="1234"/>
      <c r="BL57" s="1234"/>
      <c r="BM57" s="1234"/>
      <c r="BN57" s="1234"/>
      <c r="BO57" s="1234"/>
      <c r="BP57" s="1235">
        <v>60.2</v>
      </c>
      <c r="BQ57" s="1235"/>
      <c r="BR57" s="1235"/>
      <c r="BS57" s="1235"/>
      <c r="BT57" s="1235"/>
      <c r="BU57" s="1235"/>
      <c r="BV57" s="1235"/>
      <c r="BW57" s="1235"/>
      <c r="BX57" s="1235">
        <v>60.4</v>
      </c>
      <c r="BY57" s="1235"/>
      <c r="BZ57" s="1235"/>
      <c r="CA57" s="1235"/>
      <c r="CB57" s="1235"/>
      <c r="CC57" s="1235"/>
      <c r="CD57" s="1235"/>
      <c r="CE57" s="1235"/>
      <c r="CF57" s="1235">
        <v>61.9</v>
      </c>
      <c r="CG57" s="1235"/>
      <c r="CH57" s="1235"/>
      <c r="CI57" s="1235"/>
      <c r="CJ57" s="1235"/>
      <c r="CK57" s="1235"/>
      <c r="CL57" s="1235"/>
      <c r="CM57" s="1235"/>
      <c r="CN57" s="1235">
        <v>63</v>
      </c>
      <c r="CO57" s="1235"/>
      <c r="CP57" s="1235"/>
      <c r="CQ57" s="1235"/>
      <c r="CR57" s="1235"/>
      <c r="CS57" s="1235"/>
      <c r="CT57" s="1235"/>
      <c r="CU57" s="1235"/>
      <c r="CV57" s="1235">
        <v>64.2</v>
      </c>
      <c r="CW57" s="1235"/>
      <c r="CX57" s="1235"/>
      <c r="CY57" s="1235"/>
      <c r="CZ57" s="1235"/>
      <c r="DA57" s="1235"/>
      <c r="DB57" s="1235"/>
      <c r="DC57" s="1235"/>
      <c r="DD57" s="1238"/>
      <c r="DE57" s="1236"/>
    </row>
    <row r="58" spans="1:109" s="1213" customFormat="1" x14ac:dyDescent="0.15">
      <c r="A58" s="255"/>
      <c r="B58" s="1236"/>
      <c r="G58" s="1224"/>
      <c r="H58" s="1224"/>
      <c r="I58" s="1237"/>
      <c r="J58" s="1237"/>
      <c r="K58" s="1233"/>
      <c r="L58" s="1233"/>
      <c r="M58" s="1233"/>
      <c r="N58" s="1233"/>
      <c r="AM58" s="255"/>
      <c r="AN58" s="1230"/>
      <c r="AO58" s="1230"/>
      <c r="AP58" s="1230"/>
      <c r="AQ58" s="1230"/>
      <c r="AR58" s="1230"/>
      <c r="AS58" s="1230"/>
      <c r="AT58" s="1230"/>
      <c r="AU58" s="1230"/>
      <c r="AV58" s="1230"/>
      <c r="AW58" s="1230"/>
      <c r="AX58" s="1230"/>
      <c r="AY58" s="1230"/>
      <c r="AZ58" s="1230"/>
      <c r="BA58" s="1230"/>
      <c r="BB58" s="1234"/>
      <c r="BC58" s="1234"/>
      <c r="BD58" s="1234"/>
      <c r="BE58" s="1234"/>
      <c r="BF58" s="1234"/>
      <c r="BG58" s="1234"/>
      <c r="BH58" s="1234"/>
      <c r="BI58" s="1234"/>
      <c r="BJ58" s="1234"/>
      <c r="BK58" s="1234"/>
      <c r="BL58" s="1234"/>
      <c r="BM58" s="1234"/>
      <c r="BN58" s="1234"/>
      <c r="BO58" s="1234"/>
      <c r="BP58" s="1235"/>
      <c r="BQ58" s="1235"/>
      <c r="BR58" s="1235"/>
      <c r="BS58" s="1235"/>
      <c r="BT58" s="1235"/>
      <c r="BU58" s="1235"/>
      <c r="BV58" s="1235"/>
      <c r="BW58" s="1235"/>
      <c r="BX58" s="1235"/>
      <c r="BY58" s="1235"/>
      <c r="BZ58" s="1235"/>
      <c r="CA58" s="1235"/>
      <c r="CB58" s="1235"/>
      <c r="CC58" s="1235"/>
      <c r="CD58" s="1235"/>
      <c r="CE58" s="1235"/>
      <c r="CF58" s="1235"/>
      <c r="CG58" s="1235"/>
      <c r="CH58" s="1235"/>
      <c r="CI58" s="1235"/>
      <c r="CJ58" s="1235"/>
      <c r="CK58" s="1235"/>
      <c r="CL58" s="1235"/>
      <c r="CM58" s="1235"/>
      <c r="CN58" s="1235"/>
      <c r="CO58" s="1235"/>
      <c r="CP58" s="1235"/>
      <c r="CQ58" s="1235"/>
      <c r="CR58" s="1235"/>
      <c r="CS58" s="1235"/>
      <c r="CT58" s="1235"/>
      <c r="CU58" s="1235"/>
      <c r="CV58" s="1235"/>
      <c r="CW58" s="1235"/>
      <c r="CX58" s="1235"/>
      <c r="CY58" s="1235"/>
      <c r="CZ58" s="1235"/>
      <c r="DA58" s="1235"/>
      <c r="DB58" s="1235"/>
      <c r="DC58" s="1235"/>
      <c r="DD58" s="1238"/>
      <c r="DE58" s="1236"/>
    </row>
    <row r="59" spans="1:109" s="1213" customFormat="1" x14ac:dyDescent="0.15">
      <c r="A59" s="255"/>
      <c r="B59" s="1236"/>
      <c r="K59" s="1239"/>
      <c r="L59" s="1239"/>
      <c r="M59" s="1239"/>
      <c r="N59" s="1239"/>
      <c r="AQ59" s="1239"/>
      <c r="AR59" s="1239"/>
      <c r="AS59" s="1239"/>
      <c r="AT59" s="1239"/>
      <c r="BC59" s="1239"/>
      <c r="BD59" s="1239"/>
      <c r="BE59" s="1239"/>
      <c r="BF59" s="1239"/>
      <c r="BO59" s="1239"/>
      <c r="BP59" s="1239"/>
      <c r="BQ59" s="1239"/>
      <c r="BR59" s="1239"/>
      <c r="CA59" s="1239"/>
      <c r="CB59" s="1239"/>
      <c r="CC59" s="1239"/>
      <c r="CD59" s="1239"/>
      <c r="CM59" s="1239"/>
      <c r="CN59" s="1239"/>
      <c r="CO59" s="1239"/>
      <c r="CP59" s="1239"/>
      <c r="CY59" s="1239"/>
      <c r="CZ59" s="1239"/>
      <c r="DA59" s="1239"/>
      <c r="DB59" s="1239"/>
      <c r="DC59" s="1239"/>
      <c r="DD59" s="1238"/>
      <c r="DE59" s="1236"/>
    </row>
    <row r="60" spans="1:109" s="1213" customFormat="1" x14ac:dyDescent="0.15">
      <c r="A60" s="255"/>
      <c r="B60" s="1236"/>
      <c r="K60" s="1239"/>
      <c r="L60" s="1239"/>
      <c r="M60" s="1239"/>
      <c r="N60" s="1239"/>
      <c r="AQ60" s="1239"/>
      <c r="AR60" s="1239"/>
      <c r="AS60" s="1239"/>
      <c r="AT60" s="1239"/>
      <c r="BC60" s="1239"/>
      <c r="BD60" s="1239"/>
      <c r="BE60" s="1239"/>
      <c r="BF60" s="1239"/>
      <c r="BO60" s="1239"/>
      <c r="BP60" s="1239"/>
      <c r="BQ60" s="1239"/>
      <c r="BR60" s="1239"/>
      <c r="CA60" s="1239"/>
      <c r="CB60" s="1239"/>
      <c r="CC60" s="1239"/>
      <c r="CD60" s="1239"/>
      <c r="CM60" s="1239"/>
      <c r="CN60" s="1239"/>
      <c r="CO60" s="1239"/>
      <c r="CP60" s="1239"/>
      <c r="CY60" s="1239"/>
      <c r="CZ60" s="1239"/>
      <c r="DA60" s="1239"/>
      <c r="DB60" s="1239"/>
      <c r="DC60" s="1239"/>
      <c r="DD60" s="1238"/>
      <c r="DE60" s="1236"/>
    </row>
    <row r="61" spans="1:109" s="1213" customFormat="1" x14ac:dyDescent="0.15">
      <c r="A61" s="255"/>
      <c r="B61" s="1240"/>
      <c r="C61" s="1241"/>
      <c r="D61" s="1241"/>
      <c r="E61" s="1241"/>
      <c r="F61" s="1241"/>
      <c r="G61" s="1241"/>
      <c r="H61" s="1241"/>
      <c r="I61" s="1241"/>
      <c r="J61" s="1241"/>
      <c r="K61" s="1241"/>
      <c r="L61" s="1241"/>
      <c r="M61" s="1242"/>
      <c r="N61" s="1242"/>
      <c r="O61" s="1241"/>
      <c r="P61" s="1241"/>
      <c r="Q61" s="1241"/>
      <c r="R61" s="1241"/>
      <c r="S61" s="1241"/>
      <c r="T61" s="1241"/>
      <c r="U61" s="1241"/>
      <c r="V61" s="1241"/>
      <c r="W61" s="1241"/>
      <c r="X61" s="1241"/>
      <c r="Y61" s="1241"/>
      <c r="Z61" s="1241"/>
      <c r="AA61" s="1241"/>
      <c r="AB61" s="1241"/>
      <c r="AC61" s="1241"/>
      <c r="AD61" s="1241"/>
      <c r="AE61" s="1241"/>
      <c r="AF61" s="1241"/>
      <c r="AG61" s="1241"/>
      <c r="AH61" s="1241"/>
      <c r="AI61" s="1241"/>
      <c r="AJ61" s="1241"/>
      <c r="AK61" s="1241"/>
      <c r="AL61" s="1241"/>
      <c r="AM61" s="1241"/>
      <c r="AN61" s="1241"/>
      <c r="AO61" s="1241"/>
      <c r="AP61" s="1241"/>
      <c r="AQ61" s="1241"/>
      <c r="AR61" s="1241"/>
      <c r="AS61" s="1242"/>
      <c r="AT61" s="1242"/>
      <c r="AU61" s="1241"/>
      <c r="AV61" s="1241"/>
      <c r="AW61" s="1241"/>
      <c r="AX61" s="1241"/>
      <c r="AY61" s="1241"/>
      <c r="AZ61" s="1241"/>
      <c r="BA61" s="1241"/>
      <c r="BB61" s="1241"/>
      <c r="BC61" s="1241"/>
      <c r="BD61" s="1241"/>
      <c r="BE61" s="1242"/>
      <c r="BF61" s="1242"/>
      <c r="BG61" s="1241"/>
      <c r="BH61" s="1241"/>
      <c r="BI61" s="1241"/>
      <c r="BJ61" s="1241"/>
      <c r="BK61" s="1241"/>
      <c r="BL61" s="1241"/>
      <c r="BM61" s="1241"/>
      <c r="BN61" s="1241"/>
      <c r="BO61" s="1241"/>
      <c r="BP61" s="1241"/>
      <c r="BQ61" s="1242"/>
      <c r="BR61" s="1242"/>
      <c r="BS61" s="1241"/>
      <c r="BT61" s="1241"/>
      <c r="BU61" s="1241"/>
      <c r="BV61" s="1241"/>
      <c r="BW61" s="1241"/>
      <c r="BX61" s="1241"/>
      <c r="BY61" s="1241"/>
      <c r="BZ61" s="1241"/>
      <c r="CA61" s="1241"/>
      <c r="CB61" s="1241"/>
      <c r="CC61" s="1242"/>
      <c r="CD61" s="1242"/>
      <c r="CE61" s="1241"/>
      <c r="CF61" s="1241"/>
      <c r="CG61" s="1241"/>
      <c r="CH61" s="1241"/>
      <c r="CI61" s="1241"/>
      <c r="CJ61" s="1241"/>
      <c r="CK61" s="1241"/>
      <c r="CL61" s="1241"/>
      <c r="CM61" s="1241"/>
      <c r="CN61" s="1241"/>
      <c r="CO61" s="1242"/>
      <c r="CP61" s="1242"/>
      <c r="CQ61" s="1241"/>
      <c r="CR61" s="1241"/>
      <c r="CS61" s="1241"/>
      <c r="CT61" s="1241"/>
      <c r="CU61" s="1241"/>
      <c r="CV61" s="1241"/>
      <c r="CW61" s="1241"/>
      <c r="CX61" s="1241"/>
      <c r="CY61" s="1241"/>
      <c r="CZ61" s="1241"/>
      <c r="DA61" s="1242"/>
      <c r="DB61" s="1242"/>
      <c r="DC61" s="1242"/>
      <c r="DD61" s="1243"/>
      <c r="DE61" s="1236"/>
    </row>
    <row r="62" spans="1:109" x14ac:dyDescent="0.15">
      <c r="B62" s="1211"/>
      <c r="C62" s="1211"/>
      <c r="D62" s="1211"/>
      <c r="E62" s="1211"/>
      <c r="F62" s="1211"/>
      <c r="G62" s="1211"/>
      <c r="H62" s="1211"/>
      <c r="I62" s="1211"/>
      <c r="J62" s="1211"/>
      <c r="K62" s="1211"/>
      <c r="L62" s="1211"/>
      <c r="M62" s="1211"/>
      <c r="N62" s="1211"/>
      <c r="O62" s="1211"/>
      <c r="P62" s="1211"/>
      <c r="Q62" s="1211"/>
      <c r="R62" s="1211"/>
      <c r="S62" s="1211"/>
      <c r="T62" s="1211"/>
      <c r="U62" s="1211"/>
      <c r="V62" s="1211"/>
      <c r="W62" s="1211"/>
      <c r="X62" s="1211"/>
      <c r="Y62" s="1211"/>
      <c r="Z62" s="1211"/>
      <c r="AA62" s="1211"/>
      <c r="AB62" s="1211"/>
      <c r="AC62" s="1211"/>
      <c r="AD62" s="1211"/>
      <c r="AE62" s="1211"/>
      <c r="AF62" s="1211"/>
      <c r="AG62" s="1211"/>
      <c r="AH62" s="1211"/>
      <c r="AI62" s="1211"/>
      <c r="AJ62" s="1211"/>
      <c r="AK62" s="1211"/>
      <c r="AL62" s="1211"/>
      <c r="AM62" s="1211"/>
      <c r="AN62" s="1211"/>
      <c r="AO62" s="1211"/>
      <c r="AP62" s="1211"/>
      <c r="AQ62" s="1211"/>
      <c r="AR62" s="1211"/>
      <c r="AS62" s="1211"/>
      <c r="AT62" s="1211"/>
      <c r="AU62" s="1211"/>
      <c r="AV62" s="1211"/>
      <c r="AW62" s="1211"/>
      <c r="AX62" s="1211"/>
      <c r="AY62" s="1211"/>
      <c r="AZ62" s="1211"/>
      <c r="BA62" s="1211"/>
      <c r="BB62" s="1211"/>
      <c r="BC62" s="1211"/>
      <c r="BD62" s="1211"/>
      <c r="BE62" s="1211"/>
      <c r="BF62" s="1211"/>
      <c r="BG62" s="1211"/>
      <c r="BH62" s="1211"/>
      <c r="BI62" s="1211"/>
      <c r="BJ62" s="1211"/>
      <c r="BK62" s="1211"/>
      <c r="BL62" s="1211"/>
      <c r="BM62" s="1211"/>
      <c r="BN62" s="1211"/>
      <c r="BO62" s="1211"/>
      <c r="BP62" s="1211"/>
      <c r="BQ62" s="1211"/>
      <c r="BR62" s="1211"/>
      <c r="BS62" s="1211"/>
      <c r="BT62" s="1211"/>
      <c r="BU62" s="1211"/>
      <c r="BV62" s="1211"/>
      <c r="BW62" s="1211"/>
      <c r="BX62" s="1211"/>
      <c r="BY62" s="1211"/>
      <c r="BZ62" s="1211"/>
      <c r="CA62" s="1211"/>
      <c r="CB62" s="1211"/>
      <c r="CC62" s="1211"/>
      <c r="CD62" s="1211"/>
      <c r="CE62" s="1211"/>
      <c r="CF62" s="1211"/>
      <c r="CG62" s="1211"/>
      <c r="CH62" s="1211"/>
      <c r="CI62" s="1211"/>
      <c r="CJ62" s="1211"/>
      <c r="CK62" s="1211"/>
      <c r="CL62" s="1211"/>
      <c r="CM62" s="1211"/>
      <c r="CN62" s="1211"/>
      <c r="CO62" s="1211"/>
      <c r="CP62" s="1211"/>
      <c r="CQ62" s="1211"/>
      <c r="CR62" s="1211"/>
      <c r="CS62" s="1211"/>
      <c r="CT62" s="1211"/>
      <c r="CU62" s="1211"/>
      <c r="CV62" s="1211"/>
      <c r="CW62" s="1211"/>
      <c r="CX62" s="1211"/>
      <c r="CY62" s="1211"/>
      <c r="CZ62" s="1211"/>
      <c r="DA62" s="1211"/>
      <c r="DB62" s="1211"/>
      <c r="DC62" s="1211"/>
      <c r="DD62" s="1211"/>
      <c r="DE62" s="255"/>
    </row>
    <row r="63" spans="1:109" ht="17.25" x14ac:dyDescent="0.15">
      <c r="B63" s="312" t="s">
        <v>624</v>
      </c>
    </row>
    <row r="64" spans="1:109" x14ac:dyDescent="0.15">
      <c r="B64" s="259"/>
      <c r="G64" s="1212"/>
      <c r="I64" s="1244"/>
      <c r="J64" s="1244"/>
      <c r="K64" s="1244"/>
      <c r="L64" s="1244"/>
      <c r="M64" s="1244"/>
      <c r="N64" s="1245"/>
      <c r="AM64" s="1212"/>
      <c r="AN64" s="1212" t="s">
        <v>617</v>
      </c>
      <c r="AP64" s="1213"/>
      <c r="AQ64" s="1213"/>
      <c r="AR64" s="1213"/>
      <c r="AY64" s="1212"/>
      <c r="BA64" s="1213"/>
      <c r="BB64" s="1213"/>
      <c r="BC64" s="1213"/>
      <c r="BK64" s="1212"/>
      <c r="BM64" s="1213"/>
      <c r="BN64" s="1213"/>
      <c r="BO64" s="1213"/>
      <c r="BW64" s="1212"/>
      <c r="BY64" s="1213"/>
      <c r="BZ64" s="1213"/>
      <c r="CA64" s="1213"/>
      <c r="CI64" s="1212"/>
      <c r="CK64" s="1213"/>
      <c r="CL64" s="1213"/>
      <c r="CM64" s="1213"/>
      <c r="CU64" s="1212"/>
      <c r="CW64" s="1213"/>
      <c r="CX64" s="1213"/>
      <c r="CY64" s="1213"/>
    </row>
    <row r="65" spans="2:107" x14ac:dyDescent="0.15">
      <c r="B65" s="259"/>
      <c r="AN65" s="1214" t="s">
        <v>625</v>
      </c>
      <c r="AO65" s="1215"/>
      <c r="AP65" s="1215"/>
      <c r="AQ65" s="1215"/>
      <c r="AR65" s="1215"/>
      <c r="AS65" s="1215"/>
      <c r="AT65" s="1215"/>
      <c r="AU65" s="1215"/>
      <c r="AV65" s="1215"/>
      <c r="AW65" s="1215"/>
      <c r="AX65" s="1215"/>
      <c r="AY65" s="1215"/>
      <c r="AZ65" s="1215"/>
      <c r="BA65" s="1215"/>
      <c r="BB65" s="1215"/>
      <c r="BC65" s="1215"/>
      <c r="BD65" s="1215"/>
      <c r="BE65" s="1215"/>
      <c r="BF65" s="1215"/>
      <c r="BG65" s="1215"/>
      <c r="BH65" s="1215"/>
      <c r="BI65" s="1215"/>
      <c r="BJ65" s="1215"/>
      <c r="BK65" s="1215"/>
      <c r="BL65" s="1215"/>
      <c r="BM65" s="1215"/>
      <c r="BN65" s="1215"/>
      <c r="BO65" s="1215"/>
      <c r="BP65" s="1215"/>
      <c r="BQ65" s="1215"/>
      <c r="BR65" s="1215"/>
      <c r="BS65" s="1215"/>
      <c r="BT65" s="1215"/>
      <c r="BU65" s="1215"/>
      <c r="BV65" s="1215"/>
      <c r="BW65" s="1215"/>
      <c r="BX65" s="1215"/>
      <c r="BY65" s="1215"/>
      <c r="BZ65" s="1215"/>
      <c r="CA65" s="1215"/>
      <c r="CB65" s="1215"/>
      <c r="CC65" s="1215"/>
      <c r="CD65" s="1215"/>
      <c r="CE65" s="1215"/>
      <c r="CF65" s="1215"/>
      <c r="CG65" s="1215"/>
      <c r="CH65" s="1215"/>
      <c r="CI65" s="1215"/>
      <c r="CJ65" s="1215"/>
      <c r="CK65" s="1215"/>
      <c r="CL65" s="1215"/>
      <c r="CM65" s="1215"/>
      <c r="CN65" s="1215"/>
      <c r="CO65" s="1215"/>
      <c r="CP65" s="1215"/>
      <c r="CQ65" s="1215"/>
      <c r="CR65" s="1215"/>
      <c r="CS65" s="1215"/>
      <c r="CT65" s="1215"/>
      <c r="CU65" s="1215"/>
      <c r="CV65" s="1215"/>
      <c r="CW65" s="1215"/>
      <c r="CX65" s="1215"/>
      <c r="CY65" s="1215"/>
      <c r="CZ65" s="1215"/>
      <c r="DA65" s="1215"/>
      <c r="DB65" s="1215"/>
      <c r="DC65" s="1216"/>
    </row>
    <row r="66" spans="2:107" x14ac:dyDescent="0.15">
      <c r="B66" s="259"/>
      <c r="AN66" s="1217"/>
      <c r="AO66" s="1218"/>
      <c r="AP66" s="1218"/>
      <c r="AQ66" s="1218"/>
      <c r="AR66" s="1218"/>
      <c r="AS66" s="1218"/>
      <c r="AT66" s="1218"/>
      <c r="AU66" s="1218"/>
      <c r="AV66" s="1218"/>
      <c r="AW66" s="1218"/>
      <c r="AX66" s="1218"/>
      <c r="AY66" s="1218"/>
      <c r="AZ66" s="1218"/>
      <c r="BA66" s="1218"/>
      <c r="BB66" s="1218"/>
      <c r="BC66" s="1218"/>
      <c r="BD66" s="1218"/>
      <c r="BE66" s="1218"/>
      <c r="BF66" s="1218"/>
      <c r="BG66" s="1218"/>
      <c r="BH66" s="1218"/>
      <c r="BI66" s="1218"/>
      <c r="BJ66" s="1218"/>
      <c r="BK66" s="1218"/>
      <c r="BL66" s="1218"/>
      <c r="BM66" s="1218"/>
      <c r="BN66" s="1218"/>
      <c r="BO66" s="1218"/>
      <c r="BP66" s="1218"/>
      <c r="BQ66" s="1218"/>
      <c r="BR66" s="1218"/>
      <c r="BS66" s="1218"/>
      <c r="BT66" s="1218"/>
      <c r="BU66" s="1218"/>
      <c r="BV66" s="1218"/>
      <c r="BW66" s="1218"/>
      <c r="BX66" s="1218"/>
      <c r="BY66" s="1218"/>
      <c r="BZ66" s="1218"/>
      <c r="CA66" s="1218"/>
      <c r="CB66" s="1218"/>
      <c r="CC66" s="1218"/>
      <c r="CD66" s="1218"/>
      <c r="CE66" s="1218"/>
      <c r="CF66" s="1218"/>
      <c r="CG66" s="1218"/>
      <c r="CH66" s="1218"/>
      <c r="CI66" s="1218"/>
      <c r="CJ66" s="1218"/>
      <c r="CK66" s="1218"/>
      <c r="CL66" s="1218"/>
      <c r="CM66" s="1218"/>
      <c r="CN66" s="1218"/>
      <c r="CO66" s="1218"/>
      <c r="CP66" s="1218"/>
      <c r="CQ66" s="1218"/>
      <c r="CR66" s="1218"/>
      <c r="CS66" s="1218"/>
      <c r="CT66" s="1218"/>
      <c r="CU66" s="1218"/>
      <c r="CV66" s="1218"/>
      <c r="CW66" s="1218"/>
      <c r="CX66" s="1218"/>
      <c r="CY66" s="1218"/>
      <c r="CZ66" s="1218"/>
      <c r="DA66" s="1218"/>
      <c r="DB66" s="1218"/>
      <c r="DC66" s="1219"/>
    </row>
    <row r="67" spans="2:107" x14ac:dyDescent="0.15">
      <c r="B67" s="259"/>
      <c r="AN67" s="1217"/>
      <c r="AO67" s="1218"/>
      <c r="AP67" s="1218"/>
      <c r="AQ67" s="1218"/>
      <c r="AR67" s="1218"/>
      <c r="AS67" s="1218"/>
      <c r="AT67" s="1218"/>
      <c r="AU67" s="1218"/>
      <c r="AV67" s="1218"/>
      <c r="AW67" s="1218"/>
      <c r="AX67" s="1218"/>
      <c r="AY67" s="1218"/>
      <c r="AZ67" s="1218"/>
      <c r="BA67" s="1218"/>
      <c r="BB67" s="1218"/>
      <c r="BC67" s="1218"/>
      <c r="BD67" s="1218"/>
      <c r="BE67" s="1218"/>
      <c r="BF67" s="1218"/>
      <c r="BG67" s="1218"/>
      <c r="BH67" s="1218"/>
      <c r="BI67" s="1218"/>
      <c r="BJ67" s="1218"/>
      <c r="BK67" s="1218"/>
      <c r="BL67" s="1218"/>
      <c r="BM67" s="1218"/>
      <c r="BN67" s="1218"/>
      <c r="BO67" s="1218"/>
      <c r="BP67" s="1218"/>
      <c r="BQ67" s="1218"/>
      <c r="BR67" s="1218"/>
      <c r="BS67" s="1218"/>
      <c r="BT67" s="1218"/>
      <c r="BU67" s="1218"/>
      <c r="BV67" s="1218"/>
      <c r="BW67" s="1218"/>
      <c r="BX67" s="1218"/>
      <c r="BY67" s="1218"/>
      <c r="BZ67" s="1218"/>
      <c r="CA67" s="1218"/>
      <c r="CB67" s="1218"/>
      <c r="CC67" s="1218"/>
      <c r="CD67" s="1218"/>
      <c r="CE67" s="1218"/>
      <c r="CF67" s="1218"/>
      <c r="CG67" s="1218"/>
      <c r="CH67" s="1218"/>
      <c r="CI67" s="1218"/>
      <c r="CJ67" s="1218"/>
      <c r="CK67" s="1218"/>
      <c r="CL67" s="1218"/>
      <c r="CM67" s="1218"/>
      <c r="CN67" s="1218"/>
      <c r="CO67" s="1218"/>
      <c r="CP67" s="1218"/>
      <c r="CQ67" s="1218"/>
      <c r="CR67" s="1218"/>
      <c r="CS67" s="1218"/>
      <c r="CT67" s="1218"/>
      <c r="CU67" s="1218"/>
      <c r="CV67" s="1218"/>
      <c r="CW67" s="1218"/>
      <c r="CX67" s="1218"/>
      <c r="CY67" s="1218"/>
      <c r="CZ67" s="1218"/>
      <c r="DA67" s="1218"/>
      <c r="DB67" s="1218"/>
      <c r="DC67" s="1219"/>
    </row>
    <row r="68" spans="2:107" x14ac:dyDescent="0.15">
      <c r="B68" s="259"/>
      <c r="AN68" s="1217"/>
      <c r="AO68" s="1218"/>
      <c r="AP68" s="1218"/>
      <c r="AQ68" s="1218"/>
      <c r="AR68" s="1218"/>
      <c r="AS68" s="1218"/>
      <c r="AT68" s="1218"/>
      <c r="AU68" s="1218"/>
      <c r="AV68" s="1218"/>
      <c r="AW68" s="1218"/>
      <c r="AX68" s="1218"/>
      <c r="AY68" s="1218"/>
      <c r="AZ68" s="1218"/>
      <c r="BA68" s="1218"/>
      <c r="BB68" s="1218"/>
      <c r="BC68" s="1218"/>
      <c r="BD68" s="1218"/>
      <c r="BE68" s="1218"/>
      <c r="BF68" s="1218"/>
      <c r="BG68" s="1218"/>
      <c r="BH68" s="1218"/>
      <c r="BI68" s="1218"/>
      <c r="BJ68" s="1218"/>
      <c r="BK68" s="1218"/>
      <c r="BL68" s="1218"/>
      <c r="BM68" s="1218"/>
      <c r="BN68" s="1218"/>
      <c r="BO68" s="1218"/>
      <c r="BP68" s="1218"/>
      <c r="BQ68" s="1218"/>
      <c r="BR68" s="1218"/>
      <c r="BS68" s="1218"/>
      <c r="BT68" s="1218"/>
      <c r="BU68" s="1218"/>
      <c r="BV68" s="1218"/>
      <c r="BW68" s="1218"/>
      <c r="BX68" s="1218"/>
      <c r="BY68" s="1218"/>
      <c r="BZ68" s="1218"/>
      <c r="CA68" s="1218"/>
      <c r="CB68" s="1218"/>
      <c r="CC68" s="1218"/>
      <c r="CD68" s="1218"/>
      <c r="CE68" s="1218"/>
      <c r="CF68" s="1218"/>
      <c r="CG68" s="1218"/>
      <c r="CH68" s="1218"/>
      <c r="CI68" s="1218"/>
      <c r="CJ68" s="1218"/>
      <c r="CK68" s="1218"/>
      <c r="CL68" s="1218"/>
      <c r="CM68" s="1218"/>
      <c r="CN68" s="1218"/>
      <c r="CO68" s="1218"/>
      <c r="CP68" s="1218"/>
      <c r="CQ68" s="1218"/>
      <c r="CR68" s="1218"/>
      <c r="CS68" s="1218"/>
      <c r="CT68" s="1218"/>
      <c r="CU68" s="1218"/>
      <c r="CV68" s="1218"/>
      <c r="CW68" s="1218"/>
      <c r="CX68" s="1218"/>
      <c r="CY68" s="1218"/>
      <c r="CZ68" s="1218"/>
      <c r="DA68" s="1218"/>
      <c r="DB68" s="1218"/>
      <c r="DC68" s="1219"/>
    </row>
    <row r="69" spans="2:107" x14ac:dyDescent="0.15">
      <c r="B69" s="259"/>
      <c r="AN69" s="1220"/>
      <c r="AO69" s="1221"/>
      <c r="AP69" s="1221"/>
      <c r="AQ69" s="1221"/>
      <c r="AR69" s="1221"/>
      <c r="AS69" s="1221"/>
      <c r="AT69" s="1221"/>
      <c r="AU69" s="1221"/>
      <c r="AV69" s="1221"/>
      <c r="AW69" s="1221"/>
      <c r="AX69" s="1221"/>
      <c r="AY69" s="1221"/>
      <c r="AZ69" s="1221"/>
      <c r="BA69" s="1221"/>
      <c r="BB69" s="1221"/>
      <c r="BC69" s="1221"/>
      <c r="BD69" s="1221"/>
      <c r="BE69" s="1221"/>
      <c r="BF69" s="1221"/>
      <c r="BG69" s="1221"/>
      <c r="BH69" s="1221"/>
      <c r="BI69" s="1221"/>
      <c r="BJ69" s="1221"/>
      <c r="BK69" s="1221"/>
      <c r="BL69" s="1221"/>
      <c r="BM69" s="1221"/>
      <c r="BN69" s="1221"/>
      <c r="BO69" s="1221"/>
      <c r="BP69" s="1221"/>
      <c r="BQ69" s="1221"/>
      <c r="BR69" s="1221"/>
      <c r="BS69" s="1221"/>
      <c r="BT69" s="1221"/>
      <c r="BU69" s="1221"/>
      <c r="BV69" s="1221"/>
      <c r="BW69" s="1221"/>
      <c r="BX69" s="1221"/>
      <c r="BY69" s="1221"/>
      <c r="BZ69" s="1221"/>
      <c r="CA69" s="1221"/>
      <c r="CB69" s="1221"/>
      <c r="CC69" s="1221"/>
      <c r="CD69" s="1221"/>
      <c r="CE69" s="1221"/>
      <c r="CF69" s="1221"/>
      <c r="CG69" s="1221"/>
      <c r="CH69" s="1221"/>
      <c r="CI69" s="1221"/>
      <c r="CJ69" s="1221"/>
      <c r="CK69" s="1221"/>
      <c r="CL69" s="1221"/>
      <c r="CM69" s="1221"/>
      <c r="CN69" s="1221"/>
      <c r="CO69" s="1221"/>
      <c r="CP69" s="1221"/>
      <c r="CQ69" s="1221"/>
      <c r="CR69" s="1221"/>
      <c r="CS69" s="1221"/>
      <c r="CT69" s="1221"/>
      <c r="CU69" s="1221"/>
      <c r="CV69" s="1221"/>
      <c r="CW69" s="1221"/>
      <c r="CX69" s="1221"/>
      <c r="CY69" s="1221"/>
      <c r="CZ69" s="1221"/>
      <c r="DA69" s="1221"/>
      <c r="DB69" s="1221"/>
      <c r="DC69" s="1222"/>
    </row>
    <row r="70" spans="2:107" x14ac:dyDescent="0.15">
      <c r="B70" s="259"/>
      <c r="H70" s="1246"/>
      <c r="I70" s="1246"/>
      <c r="J70" s="1247"/>
      <c r="K70" s="1247"/>
      <c r="L70" s="1248"/>
      <c r="M70" s="1247"/>
      <c r="N70" s="1248"/>
      <c r="AN70" s="1223"/>
      <c r="AO70" s="1223"/>
      <c r="AP70" s="1223"/>
      <c r="AZ70" s="1223"/>
      <c r="BA70" s="1223"/>
      <c r="BB70" s="1223"/>
      <c r="BL70" s="1223"/>
      <c r="BM70" s="1223"/>
      <c r="BN70" s="1223"/>
      <c r="BX70" s="1223"/>
      <c r="BY70" s="1223"/>
      <c r="BZ70" s="1223"/>
      <c r="CJ70" s="1223"/>
      <c r="CK70" s="1223"/>
      <c r="CL70" s="1223"/>
      <c r="CV70" s="1223"/>
      <c r="CW70" s="1223"/>
      <c r="CX70" s="1223"/>
    </row>
    <row r="71" spans="2:107" x14ac:dyDescent="0.15">
      <c r="B71" s="259"/>
      <c r="G71" s="1249"/>
      <c r="I71" s="1250"/>
      <c r="J71" s="1247"/>
      <c r="K71" s="1247"/>
      <c r="L71" s="1248"/>
      <c r="M71" s="1247"/>
      <c r="N71" s="1248"/>
      <c r="AM71" s="1249"/>
      <c r="AN71" s="255" t="s">
        <v>619</v>
      </c>
    </row>
    <row r="72" spans="2:107" x14ac:dyDescent="0.15">
      <c r="B72" s="259"/>
      <c r="G72" s="1224"/>
      <c r="H72" s="1224"/>
      <c r="I72" s="1224"/>
      <c r="J72" s="1224"/>
      <c r="K72" s="1225"/>
      <c r="L72" s="1225"/>
      <c r="M72" s="1226"/>
      <c r="N72" s="1226"/>
      <c r="AN72" s="1227"/>
      <c r="AO72" s="1228"/>
      <c r="AP72" s="1228"/>
      <c r="AQ72" s="1228"/>
      <c r="AR72" s="1228"/>
      <c r="AS72" s="1228"/>
      <c r="AT72" s="1228"/>
      <c r="AU72" s="1228"/>
      <c r="AV72" s="1228"/>
      <c r="AW72" s="1228"/>
      <c r="AX72" s="1228"/>
      <c r="AY72" s="1228"/>
      <c r="AZ72" s="1228"/>
      <c r="BA72" s="1228"/>
      <c r="BB72" s="1228"/>
      <c r="BC72" s="1228"/>
      <c r="BD72" s="1228"/>
      <c r="BE72" s="1228"/>
      <c r="BF72" s="1228"/>
      <c r="BG72" s="1228"/>
      <c r="BH72" s="1228"/>
      <c r="BI72" s="1228"/>
      <c r="BJ72" s="1228"/>
      <c r="BK72" s="1228"/>
      <c r="BL72" s="1228"/>
      <c r="BM72" s="1228"/>
      <c r="BN72" s="1228"/>
      <c r="BO72" s="1229"/>
      <c r="BP72" s="1230" t="s">
        <v>557</v>
      </c>
      <c r="BQ72" s="1230"/>
      <c r="BR72" s="1230"/>
      <c r="BS72" s="1230"/>
      <c r="BT72" s="1230"/>
      <c r="BU72" s="1230"/>
      <c r="BV72" s="1230"/>
      <c r="BW72" s="1230"/>
      <c r="BX72" s="1230" t="s">
        <v>558</v>
      </c>
      <c r="BY72" s="1230"/>
      <c r="BZ72" s="1230"/>
      <c r="CA72" s="1230"/>
      <c r="CB72" s="1230"/>
      <c r="CC72" s="1230"/>
      <c r="CD72" s="1230"/>
      <c r="CE72" s="1230"/>
      <c r="CF72" s="1230" t="s">
        <v>559</v>
      </c>
      <c r="CG72" s="1230"/>
      <c r="CH72" s="1230"/>
      <c r="CI72" s="1230"/>
      <c r="CJ72" s="1230"/>
      <c r="CK72" s="1230"/>
      <c r="CL72" s="1230"/>
      <c r="CM72" s="1230"/>
      <c r="CN72" s="1230" t="s">
        <v>560</v>
      </c>
      <c r="CO72" s="1230"/>
      <c r="CP72" s="1230"/>
      <c r="CQ72" s="1230"/>
      <c r="CR72" s="1230"/>
      <c r="CS72" s="1230"/>
      <c r="CT72" s="1230"/>
      <c r="CU72" s="1230"/>
      <c r="CV72" s="1230" t="s">
        <v>561</v>
      </c>
      <c r="CW72" s="1230"/>
      <c r="CX72" s="1230"/>
      <c r="CY72" s="1230"/>
      <c r="CZ72" s="1230"/>
      <c r="DA72" s="1230"/>
      <c r="DB72" s="1230"/>
      <c r="DC72" s="1230"/>
    </row>
    <row r="73" spans="2:107" x14ac:dyDescent="0.15">
      <c r="B73" s="259"/>
      <c r="G73" s="1231"/>
      <c r="H73" s="1231"/>
      <c r="I73" s="1231"/>
      <c r="J73" s="1231"/>
      <c r="K73" s="1251"/>
      <c r="L73" s="1251"/>
      <c r="M73" s="1251"/>
      <c r="N73" s="1251"/>
      <c r="AM73" s="1223"/>
      <c r="AN73" s="1234" t="s">
        <v>620</v>
      </c>
      <c r="AO73" s="1234"/>
      <c r="AP73" s="1234"/>
      <c r="AQ73" s="1234"/>
      <c r="AR73" s="1234"/>
      <c r="AS73" s="1234"/>
      <c r="AT73" s="1234"/>
      <c r="AU73" s="1234"/>
      <c r="AV73" s="1234"/>
      <c r="AW73" s="1234"/>
      <c r="AX73" s="1234"/>
      <c r="AY73" s="1234"/>
      <c r="AZ73" s="1234"/>
      <c r="BA73" s="1234"/>
      <c r="BB73" s="1234" t="s">
        <v>621</v>
      </c>
      <c r="BC73" s="1234"/>
      <c r="BD73" s="1234"/>
      <c r="BE73" s="1234"/>
      <c r="BF73" s="1234"/>
      <c r="BG73" s="1234"/>
      <c r="BH73" s="1234"/>
      <c r="BI73" s="1234"/>
      <c r="BJ73" s="1234"/>
      <c r="BK73" s="1234"/>
      <c r="BL73" s="1234"/>
      <c r="BM73" s="1234"/>
      <c r="BN73" s="1234"/>
      <c r="BO73" s="1234"/>
      <c r="BP73" s="1235">
        <v>90.3</v>
      </c>
      <c r="BQ73" s="1235"/>
      <c r="BR73" s="1235"/>
      <c r="BS73" s="1235"/>
      <c r="BT73" s="1235"/>
      <c r="BU73" s="1235"/>
      <c r="BV73" s="1235"/>
      <c r="BW73" s="1235"/>
      <c r="BX73" s="1235">
        <v>91</v>
      </c>
      <c r="BY73" s="1235"/>
      <c r="BZ73" s="1235"/>
      <c r="CA73" s="1235"/>
      <c r="CB73" s="1235"/>
      <c r="CC73" s="1235"/>
      <c r="CD73" s="1235"/>
      <c r="CE73" s="1235"/>
      <c r="CF73" s="1235">
        <v>87.9</v>
      </c>
      <c r="CG73" s="1235"/>
      <c r="CH73" s="1235"/>
      <c r="CI73" s="1235"/>
      <c r="CJ73" s="1235"/>
      <c r="CK73" s="1235"/>
      <c r="CL73" s="1235"/>
      <c r="CM73" s="1235"/>
      <c r="CN73" s="1235">
        <v>66</v>
      </c>
      <c r="CO73" s="1235"/>
      <c r="CP73" s="1235"/>
      <c r="CQ73" s="1235"/>
      <c r="CR73" s="1235"/>
      <c r="CS73" s="1235"/>
      <c r="CT73" s="1235"/>
      <c r="CU73" s="1235"/>
      <c r="CV73" s="1235">
        <v>66.3</v>
      </c>
      <c r="CW73" s="1235"/>
      <c r="CX73" s="1235"/>
      <c r="CY73" s="1235"/>
      <c r="CZ73" s="1235"/>
      <c r="DA73" s="1235"/>
      <c r="DB73" s="1235"/>
      <c r="DC73" s="1235"/>
    </row>
    <row r="74" spans="2:107" x14ac:dyDescent="0.15">
      <c r="B74" s="259"/>
      <c r="G74" s="1231"/>
      <c r="H74" s="1231"/>
      <c r="I74" s="1231"/>
      <c r="J74" s="1231"/>
      <c r="K74" s="1251"/>
      <c r="L74" s="1251"/>
      <c r="M74" s="1251"/>
      <c r="N74" s="1251"/>
      <c r="AM74" s="1223"/>
      <c r="AN74" s="1234"/>
      <c r="AO74" s="1234"/>
      <c r="AP74" s="1234"/>
      <c r="AQ74" s="1234"/>
      <c r="AR74" s="1234"/>
      <c r="AS74" s="1234"/>
      <c r="AT74" s="1234"/>
      <c r="AU74" s="1234"/>
      <c r="AV74" s="1234"/>
      <c r="AW74" s="1234"/>
      <c r="AX74" s="1234"/>
      <c r="AY74" s="1234"/>
      <c r="AZ74" s="1234"/>
      <c r="BA74" s="1234"/>
      <c r="BB74" s="1234"/>
      <c r="BC74" s="1234"/>
      <c r="BD74" s="1234"/>
      <c r="BE74" s="1234"/>
      <c r="BF74" s="1234"/>
      <c r="BG74" s="1234"/>
      <c r="BH74" s="1234"/>
      <c r="BI74" s="1234"/>
      <c r="BJ74" s="1234"/>
      <c r="BK74" s="1234"/>
      <c r="BL74" s="1234"/>
      <c r="BM74" s="1234"/>
      <c r="BN74" s="1234"/>
      <c r="BO74" s="1234"/>
      <c r="BP74" s="1235"/>
      <c r="BQ74" s="1235"/>
      <c r="BR74" s="1235"/>
      <c r="BS74" s="1235"/>
      <c r="BT74" s="1235"/>
      <c r="BU74" s="1235"/>
      <c r="BV74" s="1235"/>
      <c r="BW74" s="1235"/>
      <c r="BX74" s="1235"/>
      <c r="BY74" s="1235"/>
      <c r="BZ74" s="1235"/>
      <c r="CA74" s="1235"/>
      <c r="CB74" s="1235"/>
      <c r="CC74" s="1235"/>
      <c r="CD74" s="1235"/>
      <c r="CE74" s="1235"/>
      <c r="CF74" s="1235"/>
      <c r="CG74" s="1235"/>
      <c r="CH74" s="1235"/>
      <c r="CI74" s="1235"/>
      <c r="CJ74" s="1235"/>
      <c r="CK74" s="1235"/>
      <c r="CL74" s="1235"/>
      <c r="CM74" s="1235"/>
      <c r="CN74" s="1235"/>
      <c r="CO74" s="1235"/>
      <c r="CP74" s="1235"/>
      <c r="CQ74" s="1235"/>
      <c r="CR74" s="1235"/>
      <c r="CS74" s="1235"/>
      <c r="CT74" s="1235"/>
      <c r="CU74" s="1235"/>
      <c r="CV74" s="1235"/>
      <c r="CW74" s="1235"/>
      <c r="CX74" s="1235"/>
      <c r="CY74" s="1235"/>
      <c r="CZ74" s="1235"/>
      <c r="DA74" s="1235"/>
      <c r="DB74" s="1235"/>
      <c r="DC74" s="1235"/>
    </row>
    <row r="75" spans="2:107" x14ac:dyDescent="0.15">
      <c r="B75" s="259"/>
      <c r="G75" s="1231"/>
      <c r="H75" s="1231"/>
      <c r="I75" s="1224"/>
      <c r="J75" s="1224"/>
      <c r="K75" s="1233"/>
      <c r="L75" s="1233"/>
      <c r="M75" s="1233"/>
      <c r="N75" s="1233"/>
      <c r="AM75" s="1223"/>
      <c r="AN75" s="1234"/>
      <c r="AO75" s="1234"/>
      <c r="AP75" s="1234"/>
      <c r="AQ75" s="1234"/>
      <c r="AR75" s="1234"/>
      <c r="AS75" s="1234"/>
      <c r="AT75" s="1234"/>
      <c r="AU75" s="1234"/>
      <c r="AV75" s="1234"/>
      <c r="AW75" s="1234"/>
      <c r="AX75" s="1234"/>
      <c r="AY75" s="1234"/>
      <c r="AZ75" s="1234"/>
      <c r="BA75" s="1234"/>
      <c r="BB75" s="1234" t="s">
        <v>626</v>
      </c>
      <c r="BC75" s="1234"/>
      <c r="BD75" s="1234"/>
      <c r="BE75" s="1234"/>
      <c r="BF75" s="1234"/>
      <c r="BG75" s="1234"/>
      <c r="BH75" s="1234"/>
      <c r="BI75" s="1234"/>
      <c r="BJ75" s="1234"/>
      <c r="BK75" s="1234"/>
      <c r="BL75" s="1234"/>
      <c r="BM75" s="1234"/>
      <c r="BN75" s="1234"/>
      <c r="BO75" s="1234"/>
      <c r="BP75" s="1235">
        <v>8.1</v>
      </c>
      <c r="BQ75" s="1235"/>
      <c r="BR75" s="1235"/>
      <c r="BS75" s="1235"/>
      <c r="BT75" s="1235"/>
      <c r="BU75" s="1235"/>
      <c r="BV75" s="1235"/>
      <c r="BW75" s="1235"/>
      <c r="BX75" s="1235">
        <v>8.6</v>
      </c>
      <c r="BY75" s="1235"/>
      <c r="BZ75" s="1235"/>
      <c r="CA75" s="1235"/>
      <c r="CB75" s="1235"/>
      <c r="CC75" s="1235"/>
      <c r="CD75" s="1235"/>
      <c r="CE75" s="1235"/>
      <c r="CF75" s="1235">
        <v>8.9</v>
      </c>
      <c r="CG75" s="1235"/>
      <c r="CH75" s="1235"/>
      <c r="CI75" s="1235"/>
      <c r="CJ75" s="1235"/>
      <c r="CK75" s="1235"/>
      <c r="CL75" s="1235"/>
      <c r="CM75" s="1235"/>
      <c r="CN75" s="1235">
        <v>9</v>
      </c>
      <c r="CO75" s="1235"/>
      <c r="CP75" s="1235"/>
      <c r="CQ75" s="1235"/>
      <c r="CR75" s="1235"/>
      <c r="CS75" s="1235"/>
      <c r="CT75" s="1235"/>
      <c r="CU75" s="1235"/>
      <c r="CV75" s="1235">
        <v>9</v>
      </c>
      <c r="CW75" s="1235"/>
      <c r="CX75" s="1235"/>
      <c r="CY75" s="1235"/>
      <c r="CZ75" s="1235"/>
      <c r="DA75" s="1235"/>
      <c r="DB75" s="1235"/>
      <c r="DC75" s="1235"/>
    </row>
    <row r="76" spans="2:107" x14ac:dyDescent="0.15">
      <c r="B76" s="259"/>
      <c r="G76" s="1231"/>
      <c r="H76" s="1231"/>
      <c r="I76" s="1224"/>
      <c r="J76" s="1224"/>
      <c r="K76" s="1233"/>
      <c r="L76" s="1233"/>
      <c r="M76" s="1233"/>
      <c r="N76" s="1233"/>
      <c r="AM76" s="1223"/>
      <c r="AN76" s="1234"/>
      <c r="AO76" s="1234"/>
      <c r="AP76" s="1234"/>
      <c r="AQ76" s="1234"/>
      <c r="AR76" s="1234"/>
      <c r="AS76" s="1234"/>
      <c r="AT76" s="1234"/>
      <c r="AU76" s="1234"/>
      <c r="AV76" s="1234"/>
      <c r="AW76" s="1234"/>
      <c r="AX76" s="1234"/>
      <c r="AY76" s="1234"/>
      <c r="AZ76" s="1234"/>
      <c r="BA76" s="1234"/>
      <c r="BB76" s="1234"/>
      <c r="BC76" s="1234"/>
      <c r="BD76" s="1234"/>
      <c r="BE76" s="1234"/>
      <c r="BF76" s="1234"/>
      <c r="BG76" s="1234"/>
      <c r="BH76" s="1234"/>
      <c r="BI76" s="1234"/>
      <c r="BJ76" s="1234"/>
      <c r="BK76" s="1234"/>
      <c r="BL76" s="1234"/>
      <c r="BM76" s="1234"/>
      <c r="BN76" s="1234"/>
      <c r="BO76" s="1234"/>
      <c r="BP76" s="1235"/>
      <c r="BQ76" s="1235"/>
      <c r="BR76" s="1235"/>
      <c r="BS76" s="1235"/>
      <c r="BT76" s="1235"/>
      <c r="BU76" s="1235"/>
      <c r="BV76" s="1235"/>
      <c r="BW76" s="1235"/>
      <c r="BX76" s="1235"/>
      <c r="BY76" s="1235"/>
      <c r="BZ76" s="1235"/>
      <c r="CA76" s="1235"/>
      <c r="CB76" s="1235"/>
      <c r="CC76" s="1235"/>
      <c r="CD76" s="1235"/>
      <c r="CE76" s="1235"/>
      <c r="CF76" s="1235"/>
      <c r="CG76" s="1235"/>
      <c r="CH76" s="1235"/>
      <c r="CI76" s="1235"/>
      <c r="CJ76" s="1235"/>
      <c r="CK76" s="1235"/>
      <c r="CL76" s="1235"/>
      <c r="CM76" s="1235"/>
      <c r="CN76" s="1235"/>
      <c r="CO76" s="1235"/>
      <c r="CP76" s="1235"/>
      <c r="CQ76" s="1235"/>
      <c r="CR76" s="1235"/>
      <c r="CS76" s="1235"/>
      <c r="CT76" s="1235"/>
      <c r="CU76" s="1235"/>
      <c r="CV76" s="1235"/>
      <c r="CW76" s="1235"/>
      <c r="CX76" s="1235"/>
      <c r="CY76" s="1235"/>
      <c r="CZ76" s="1235"/>
      <c r="DA76" s="1235"/>
      <c r="DB76" s="1235"/>
      <c r="DC76" s="1235"/>
    </row>
    <row r="77" spans="2:107" x14ac:dyDescent="0.15">
      <c r="B77" s="259"/>
      <c r="G77" s="1224"/>
      <c r="H77" s="1224"/>
      <c r="I77" s="1224"/>
      <c r="J77" s="1224"/>
      <c r="K77" s="1251"/>
      <c r="L77" s="1251"/>
      <c r="M77" s="1251"/>
      <c r="N77" s="1251"/>
      <c r="AN77" s="1230" t="s">
        <v>623</v>
      </c>
      <c r="AO77" s="1230"/>
      <c r="AP77" s="1230"/>
      <c r="AQ77" s="1230"/>
      <c r="AR77" s="1230"/>
      <c r="AS77" s="1230"/>
      <c r="AT77" s="1230"/>
      <c r="AU77" s="1230"/>
      <c r="AV77" s="1230"/>
      <c r="AW77" s="1230"/>
      <c r="AX77" s="1230"/>
      <c r="AY77" s="1230"/>
      <c r="AZ77" s="1230"/>
      <c r="BA77" s="1230"/>
      <c r="BB77" s="1234" t="s">
        <v>621</v>
      </c>
      <c r="BC77" s="1234"/>
      <c r="BD77" s="1234"/>
      <c r="BE77" s="1234"/>
      <c r="BF77" s="1234"/>
      <c r="BG77" s="1234"/>
      <c r="BH77" s="1234"/>
      <c r="BI77" s="1234"/>
      <c r="BJ77" s="1234"/>
      <c r="BK77" s="1234"/>
      <c r="BL77" s="1234"/>
      <c r="BM77" s="1234"/>
      <c r="BN77" s="1234"/>
      <c r="BO77" s="1234"/>
      <c r="BP77" s="1235">
        <v>2.7</v>
      </c>
      <c r="BQ77" s="1235"/>
      <c r="BR77" s="1235"/>
      <c r="BS77" s="1235"/>
      <c r="BT77" s="1235"/>
      <c r="BU77" s="1235"/>
      <c r="BV77" s="1235"/>
      <c r="BW77" s="1235"/>
      <c r="BX77" s="1235">
        <v>0.5</v>
      </c>
      <c r="BY77" s="1235"/>
      <c r="BZ77" s="1235"/>
      <c r="CA77" s="1235"/>
      <c r="CB77" s="1235"/>
      <c r="CC77" s="1235"/>
      <c r="CD77" s="1235"/>
      <c r="CE77" s="1235"/>
      <c r="CF77" s="1235">
        <v>5.9</v>
      </c>
      <c r="CG77" s="1235"/>
      <c r="CH77" s="1235"/>
      <c r="CI77" s="1235"/>
      <c r="CJ77" s="1235"/>
      <c r="CK77" s="1235"/>
      <c r="CL77" s="1235"/>
      <c r="CM77" s="1235"/>
      <c r="CN77" s="1235">
        <v>4.0999999999999996</v>
      </c>
      <c r="CO77" s="1235"/>
      <c r="CP77" s="1235"/>
      <c r="CQ77" s="1235"/>
      <c r="CR77" s="1235"/>
      <c r="CS77" s="1235"/>
      <c r="CT77" s="1235"/>
      <c r="CU77" s="1235"/>
      <c r="CV77" s="1235">
        <v>0</v>
      </c>
      <c r="CW77" s="1235"/>
      <c r="CX77" s="1235"/>
      <c r="CY77" s="1235"/>
      <c r="CZ77" s="1235"/>
      <c r="DA77" s="1235"/>
      <c r="DB77" s="1235"/>
      <c r="DC77" s="1235"/>
    </row>
    <row r="78" spans="2:107" x14ac:dyDescent="0.15">
      <c r="B78" s="259"/>
      <c r="G78" s="1224"/>
      <c r="H78" s="1224"/>
      <c r="I78" s="1224"/>
      <c r="J78" s="1224"/>
      <c r="K78" s="1251"/>
      <c r="L78" s="1251"/>
      <c r="M78" s="1251"/>
      <c r="N78" s="1251"/>
      <c r="AN78" s="1230"/>
      <c r="AO78" s="1230"/>
      <c r="AP78" s="1230"/>
      <c r="AQ78" s="1230"/>
      <c r="AR78" s="1230"/>
      <c r="AS78" s="1230"/>
      <c r="AT78" s="1230"/>
      <c r="AU78" s="1230"/>
      <c r="AV78" s="1230"/>
      <c r="AW78" s="1230"/>
      <c r="AX78" s="1230"/>
      <c r="AY78" s="1230"/>
      <c r="AZ78" s="1230"/>
      <c r="BA78" s="1230"/>
      <c r="BB78" s="1234"/>
      <c r="BC78" s="1234"/>
      <c r="BD78" s="1234"/>
      <c r="BE78" s="1234"/>
      <c r="BF78" s="1234"/>
      <c r="BG78" s="1234"/>
      <c r="BH78" s="1234"/>
      <c r="BI78" s="1234"/>
      <c r="BJ78" s="1234"/>
      <c r="BK78" s="1234"/>
      <c r="BL78" s="1234"/>
      <c r="BM78" s="1234"/>
      <c r="BN78" s="1234"/>
      <c r="BO78" s="1234"/>
      <c r="BP78" s="1235"/>
      <c r="BQ78" s="1235"/>
      <c r="BR78" s="1235"/>
      <c r="BS78" s="1235"/>
      <c r="BT78" s="1235"/>
      <c r="BU78" s="1235"/>
      <c r="BV78" s="1235"/>
      <c r="BW78" s="1235"/>
      <c r="BX78" s="1235"/>
      <c r="BY78" s="1235"/>
      <c r="BZ78" s="1235"/>
      <c r="CA78" s="1235"/>
      <c r="CB78" s="1235"/>
      <c r="CC78" s="1235"/>
      <c r="CD78" s="1235"/>
      <c r="CE78" s="1235"/>
      <c r="CF78" s="1235"/>
      <c r="CG78" s="1235"/>
      <c r="CH78" s="1235"/>
      <c r="CI78" s="1235"/>
      <c r="CJ78" s="1235"/>
      <c r="CK78" s="1235"/>
      <c r="CL78" s="1235"/>
      <c r="CM78" s="1235"/>
      <c r="CN78" s="1235"/>
      <c r="CO78" s="1235"/>
      <c r="CP78" s="1235"/>
      <c r="CQ78" s="1235"/>
      <c r="CR78" s="1235"/>
      <c r="CS78" s="1235"/>
      <c r="CT78" s="1235"/>
      <c r="CU78" s="1235"/>
      <c r="CV78" s="1235"/>
      <c r="CW78" s="1235"/>
      <c r="CX78" s="1235"/>
      <c r="CY78" s="1235"/>
      <c r="CZ78" s="1235"/>
      <c r="DA78" s="1235"/>
      <c r="DB78" s="1235"/>
      <c r="DC78" s="1235"/>
    </row>
    <row r="79" spans="2:107" x14ac:dyDescent="0.15">
      <c r="B79" s="259"/>
      <c r="G79" s="1224"/>
      <c r="H79" s="1224"/>
      <c r="I79" s="1237"/>
      <c r="J79" s="1237"/>
      <c r="K79" s="1252"/>
      <c r="L79" s="1252"/>
      <c r="M79" s="1252"/>
      <c r="N79" s="1252"/>
      <c r="AN79" s="1230"/>
      <c r="AO79" s="1230"/>
      <c r="AP79" s="1230"/>
      <c r="AQ79" s="1230"/>
      <c r="AR79" s="1230"/>
      <c r="AS79" s="1230"/>
      <c r="AT79" s="1230"/>
      <c r="AU79" s="1230"/>
      <c r="AV79" s="1230"/>
      <c r="AW79" s="1230"/>
      <c r="AX79" s="1230"/>
      <c r="AY79" s="1230"/>
      <c r="AZ79" s="1230"/>
      <c r="BA79" s="1230"/>
      <c r="BB79" s="1234" t="s">
        <v>626</v>
      </c>
      <c r="BC79" s="1234"/>
      <c r="BD79" s="1234"/>
      <c r="BE79" s="1234"/>
      <c r="BF79" s="1234"/>
      <c r="BG79" s="1234"/>
      <c r="BH79" s="1234"/>
      <c r="BI79" s="1234"/>
      <c r="BJ79" s="1234"/>
      <c r="BK79" s="1234"/>
      <c r="BL79" s="1234"/>
      <c r="BM79" s="1234"/>
      <c r="BN79" s="1234"/>
      <c r="BO79" s="1234"/>
      <c r="BP79" s="1235">
        <v>5</v>
      </c>
      <c r="BQ79" s="1235"/>
      <c r="BR79" s="1235"/>
      <c r="BS79" s="1235"/>
      <c r="BT79" s="1235"/>
      <c r="BU79" s="1235"/>
      <c r="BV79" s="1235"/>
      <c r="BW79" s="1235"/>
      <c r="BX79" s="1235">
        <v>5.0999999999999996</v>
      </c>
      <c r="BY79" s="1235"/>
      <c r="BZ79" s="1235"/>
      <c r="CA79" s="1235"/>
      <c r="CB79" s="1235"/>
      <c r="CC79" s="1235"/>
      <c r="CD79" s="1235"/>
      <c r="CE79" s="1235"/>
      <c r="CF79" s="1235">
        <v>5.2</v>
      </c>
      <c r="CG79" s="1235"/>
      <c r="CH79" s="1235"/>
      <c r="CI79" s="1235"/>
      <c r="CJ79" s="1235"/>
      <c r="CK79" s="1235"/>
      <c r="CL79" s="1235"/>
      <c r="CM79" s="1235"/>
      <c r="CN79" s="1235">
        <v>5.0999999999999996</v>
      </c>
      <c r="CO79" s="1235"/>
      <c r="CP79" s="1235"/>
      <c r="CQ79" s="1235"/>
      <c r="CR79" s="1235"/>
      <c r="CS79" s="1235"/>
      <c r="CT79" s="1235"/>
      <c r="CU79" s="1235"/>
      <c r="CV79" s="1235">
        <v>5.2</v>
      </c>
      <c r="CW79" s="1235"/>
      <c r="CX79" s="1235"/>
      <c r="CY79" s="1235"/>
      <c r="CZ79" s="1235"/>
      <c r="DA79" s="1235"/>
      <c r="DB79" s="1235"/>
      <c r="DC79" s="1235"/>
    </row>
    <row r="80" spans="2:107" x14ac:dyDescent="0.15">
      <c r="B80" s="259"/>
      <c r="G80" s="1224"/>
      <c r="H80" s="1224"/>
      <c r="I80" s="1237"/>
      <c r="J80" s="1237"/>
      <c r="K80" s="1252"/>
      <c r="L80" s="1252"/>
      <c r="M80" s="1252"/>
      <c r="N80" s="1252"/>
      <c r="AN80" s="1230"/>
      <c r="AO80" s="1230"/>
      <c r="AP80" s="1230"/>
      <c r="AQ80" s="1230"/>
      <c r="AR80" s="1230"/>
      <c r="AS80" s="1230"/>
      <c r="AT80" s="1230"/>
      <c r="AU80" s="1230"/>
      <c r="AV80" s="1230"/>
      <c r="AW80" s="1230"/>
      <c r="AX80" s="1230"/>
      <c r="AY80" s="1230"/>
      <c r="AZ80" s="1230"/>
      <c r="BA80" s="1230"/>
      <c r="BB80" s="1234"/>
      <c r="BC80" s="1234"/>
      <c r="BD80" s="1234"/>
      <c r="BE80" s="1234"/>
      <c r="BF80" s="1234"/>
      <c r="BG80" s="1234"/>
      <c r="BH80" s="1234"/>
      <c r="BI80" s="1234"/>
      <c r="BJ80" s="1234"/>
      <c r="BK80" s="1234"/>
      <c r="BL80" s="1234"/>
      <c r="BM80" s="1234"/>
      <c r="BN80" s="1234"/>
      <c r="BO80" s="1234"/>
      <c r="BP80" s="1235"/>
      <c r="BQ80" s="1235"/>
      <c r="BR80" s="1235"/>
      <c r="BS80" s="1235"/>
      <c r="BT80" s="1235"/>
      <c r="BU80" s="1235"/>
      <c r="BV80" s="1235"/>
      <c r="BW80" s="1235"/>
      <c r="BX80" s="1235"/>
      <c r="BY80" s="1235"/>
      <c r="BZ80" s="1235"/>
      <c r="CA80" s="1235"/>
      <c r="CB80" s="1235"/>
      <c r="CC80" s="1235"/>
      <c r="CD80" s="1235"/>
      <c r="CE80" s="1235"/>
      <c r="CF80" s="1235"/>
      <c r="CG80" s="1235"/>
      <c r="CH80" s="1235"/>
      <c r="CI80" s="1235"/>
      <c r="CJ80" s="1235"/>
      <c r="CK80" s="1235"/>
      <c r="CL80" s="1235"/>
      <c r="CM80" s="1235"/>
      <c r="CN80" s="1235"/>
      <c r="CO80" s="1235"/>
      <c r="CP80" s="1235"/>
      <c r="CQ80" s="1235"/>
      <c r="CR80" s="1235"/>
      <c r="CS80" s="1235"/>
      <c r="CT80" s="1235"/>
      <c r="CU80" s="1235"/>
      <c r="CV80" s="1235"/>
      <c r="CW80" s="1235"/>
      <c r="CX80" s="1235"/>
      <c r="CY80" s="1235"/>
      <c r="CZ80" s="1235"/>
      <c r="DA80" s="1235"/>
      <c r="DB80" s="1235"/>
      <c r="DC80" s="1235"/>
    </row>
    <row r="81" spans="2:109" x14ac:dyDescent="0.15">
      <c r="B81" s="259"/>
    </row>
    <row r="82" spans="2:109" ht="17.25" x14ac:dyDescent="0.15">
      <c r="B82" s="259"/>
      <c r="K82" s="1253"/>
      <c r="L82" s="1253"/>
      <c r="M82" s="1253"/>
      <c r="N82" s="1253"/>
      <c r="AQ82" s="1253"/>
      <c r="AR82" s="1253"/>
      <c r="AS82" s="1253"/>
      <c r="AT82" s="1253"/>
      <c r="BC82" s="1253"/>
      <c r="BD82" s="1253"/>
      <c r="BE82" s="1253"/>
      <c r="BF82" s="1253"/>
      <c r="BO82" s="1253"/>
      <c r="BP82" s="1253"/>
      <c r="BQ82" s="1253"/>
      <c r="BR82" s="1253"/>
      <c r="CA82" s="1253"/>
      <c r="CB82" s="1253"/>
      <c r="CC82" s="1253"/>
      <c r="CD82" s="1253"/>
      <c r="CM82" s="1253"/>
      <c r="CN82" s="1253"/>
      <c r="CO82" s="1253"/>
      <c r="CP82" s="1253"/>
      <c r="CY82" s="1253"/>
      <c r="CZ82" s="1253"/>
      <c r="DA82" s="1253"/>
      <c r="DB82" s="1253"/>
      <c r="DC82" s="1253"/>
    </row>
    <row r="83" spans="2:109" x14ac:dyDescent="0.15">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x14ac:dyDescent="0.15">
      <c r="DD84" s="255"/>
      <c r="DE84" s="255"/>
    </row>
    <row r="85" spans="2:109" x14ac:dyDescent="0.15">
      <c r="DD85" s="255"/>
      <c r="DE85" s="255"/>
    </row>
  </sheetData>
  <sheetProtection algorithmName="SHA-512" hashValue="j0dr/T/62afecr3qFD7aa7bZEZUe96U3HK40x+6EPjkTnIyO6Qx0yIrLOGeamr/MPMqNg+kxrqpfiWe2aGdoMA==" saltValue="86G0aiTjFentU6YOeGRLn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F4430B-CF15-421D-8534-2F3D617715E8}">
  <sheetPr>
    <pageSetUpPr fitToPage="1"/>
  </sheetPr>
  <dimension ref="A1:DR125"/>
  <sheetViews>
    <sheetView showGridLines="0" topLeftCell="A69" zoomScale="55" zoomScaleNormal="55" zoomScaleSheetLayoutView="70" workbookViewId="0">
      <selection activeCell="BL110" sqref="BL110"/>
    </sheetView>
  </sheetViews>
  <sheetFormatPr defaultColWidth="0" defaultRowHeight="13.5" customHeight="1" zeroHeight="1" x14ac:dyDescent="0.15"/>
  <cols>
    <col min="1" max="34" width="2.5" style="254" customWidth="1"/>
    <col min="35" max="122" width="2.5" style="253" customWidth="1"/>
    <col min="123" max="16384" width="2.5" style="253" hidden="1"/>
  </cols>
  <sheetData>
    <row r="1" spans="1:34"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x14ac:dyDescent="0.15">
      <c r="S2" s="253"/>
      <c r="AH2" s="253"/>
    </row>
    <row r="3" spans="1:34"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x14ac:dyDescent="0.15"/>
    <row r="5" spans="1:34" x14ac:dyDescent="0.15"/>
    <row r="6" spans="1:34" x14ac:dyDescent="0.15"/>
    <row r="7" spans="1:34" x14ac:dyDescent="0.15"/>
    <row r="8" spans="1:34" x14ac:dyDescent="0.15"/>
    <row r="9" spans="1:34" x14ac:dyDescent="0.15">
      <c r="AH9" s="253"/>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3"/>
    </row>
    <row r="18" spans="12:34" x14ac:dyDescent="0.15"/>
    <row r="19" spans="12:34" x14ac:dyDescent="0.15"/>
    <row r="20" spans="12:34" x14ac:dyDescent="0.15">
      <c r="AH20" s="253"/>
    </row>
    <row r="21" spans="12:34" x14ac:dyDescent="0.15">
      <c r="AH21" s="253"/>
    </row>
    <row r="22" spans="12:34" x14ac:dyDescent="0.15"/>
    <row r="23" spans="12:34" x14ac:dyDescent="0.15"/>
    <row r="24" spans="12:34" x14ac:dyDescent="0.15">
      <c r="Q24" s="253"/>
    </row>
    <row r="25" spans="12:34" x14ac:dyDescent="0.15"/>
    <row r="26" spans="12:34" x14ac:dyDescent="0.15"/>
    <row r="27" spans="12:34" x14ac:dyDescent="0.15"/>
    <row r="28" spans="12:34" x14ac:dyDescent="0.15">
      <c r="O28" s="253"/>
      <c r="T28" s="253"/>
      <c r="AH28" s="253"/>
    </row>
    <row r="29" spans="12:34" x14ac:dyDescent="0.15"/>
    <row r="30" spans="12:34" x14ac:dyDescent="0.15"/>
    <row r="31" spans="12:34" x14ac:dyDescent="0.15">
      <c r="Q31" s="253"/>
    </row>
    <row r="32" spans="12:34" x14ac:dyDescent="0.15">
      <c r="L32" s="253"/>
    </row>
    <row r="33" spans="2:34" x14ac:dyDescent="0.15">
      <c r="C33" s="253"/>
      <c r="E33" s="253"/>
      <c r="G33" s="253"/>
      <c r="I33" s="253"/>
      <c r="X33" s="253"/>
    </row>
    <row r="34" spans="2:34" x14ac:dyDescent="0.15">
      <c r="B34" s="253"/>
      <c r="P34" s="253"/>
      <c r="R34" s="253"/>
      <c r="T34" s="253"/>
    </row>
    <row r="35" spans="2:34" x14ac:dyDescent="0.15">
      <c r="D35" s="253"/>
      <c r="W35" s="253"/>
      <c r="AC35" s="253"/>
      <c r="AD35" s="253"/>
      <c r="AE35" s="253"/>
      <c r="AF35" s="253"/>
      <c r="AG35" s="253"/>
      <c r="AH35" s="253"/>
    </row>
    <row r="36" spans="2:34" x14ac:dyDescent="0.15">
      <c r="H36" s="253"/>
      <c r="J36" s="253"/>
      <c r="K36" s="253"/>
      <c r="M36" s="253"/>
      <c r="Y36" s="253"/>
      <c r="Z36" s="253"/>
      <c r="AA36" s="253"/>
      <c r="AB36" s="253"/>
      <c r="AC36" s="253"/>
      <c r="AD36" s="253"/>
      <c r="AE36" s="253"/>
      <c r="AF36" s="253"/>
      <c r="AG36" s="253"/>
      <c r="AH36" s="253"/>
    </row>
    <row r="37" spans="2:34" x14ac:dyDescent="0.15">
      <c r="AH37" s="253"/>
    </row>
    <row r="38" spans="2:34" x14ac:dyDescent="0.15">
      <c r="AG38" s="253"/>
      <c r="AH38" s="253"/>
    </row>
    <row r="39" spans="2:34" x14ac:dyDescent="0.15"/>
    <row r="40" spans="2:34" x14ac:dyDescent="0.15">
      <c r="X40" s="253"/>
    </row>
    <row r="41" spans="2:34" x14ac:dyDescent="0.15">
      <c r="R41" s="253"/>
    </row>
    <row r="42" spans="2:34" x14ac:dyDescent="0.15">
      <c r="W42" s="253"/>
    </row>
    <row r="43" spans="2:34" x14ac:dyDescent="0.15">
      <c r="Y43" s="253"/>
      <c r="Z43" s="253"/>
      <c r="AA43" s="253"/>
      <c r="AB43" s="253"/>
      <c r="AC43" s="253"/>
      <c r="AD43" s="253"/>
      <c r="AE43" s="253"/>
      <c r="AF43" s="253"/>
      <c r="AG43" s="253"/>
      <c r="AH43" s="253"/>
    </row>
    <row r="44" spans="2:34" x14ac:dyDescent="0.15">
      <c r="AH44" s="253"/>
    </row>
    <row r="45" spans="2:34" x14ac:dyDescent="0.15">
      <c r="X45" s="253"/>
    </row>
    <row r="46" spans="2:34" x14ac:dyDescent="0.15"/>
    <row r="47" spans="2:34" x14ac:dyDescent="0.15"/>
    <row r="48" spans="2:34" x14ac:dyDescent="0.15">
      <c r="W48" s="253"/>
      <c r="Y48" s="253"/>
      <c r="Z48" s="253"/>
      <c r="AA48" s="253"/>
      <c r="AB48" s="253"/>
      <c r="AC48" s="253"/>
      <c r="AD48" s="253"/>
      <c r="AE48" s="253"/>
      <c r="AF48" s="253"/>
      <c r="AG48" s="253"/>
      <c r="AH48" s="253"/>
    </row>
    <row r="49" spans="28:34" x14ac:dyDescent="0.15"/>
    <row r="50" spans="28:34" x14ac:dyDescent="0.15">
      <c r="AE50" s="253"/>
      <c r="AF50" s="253"/>
      <c r="AG50" s="253"/>
      <c r="AH50" s="253"/>
    </row>
    <row r="51" spans="28:34" x14ac:dyDescent="0.15">
      <c r="AC51" s="253"/>
      <c r="AD51" s="253"/>
      <c r="AE51" s="253"/>
      <c r="AF51" s="253"/>
      <c r="AG51" s="253"/>
      <c r="AH51" s="253"/>
    </row>
    <row r="52" spans="28:34" x14ac:dyDescent="0.15"/>
    <row r="53" spans="28:34" x14ac:dyDescent="0.15">
      <c r="AF53" s="253"/>
      <c r="AG53" s="253"/>
      <c r="AH53" s="253"/>
    </row>
    <row r="54" spans="28:34" x14ac:dyDescent="0.15">
      <c r="AH54" s="253"/>
    </row>
    <row r="55" spans="28:34" x14ac:dyDescent="0.15"/>
    <row r="56" spans="28:34" x14ac:dyDescent="0.15">
      <c r="AB56" s="253"/>
      <c r="AC56" s="253"/>
      <c r="AD56" s="253"/>
      <c r="AE56" s="253"/>
      <c r="AF56" s="253"/>
      <c r="AG56" s="253"/>
      <c r="AH56" s="253"/>
    </row>
    <row r="57" spans="28:34" x14ac:dyDescent="0.15">
      <c r="AH57" s="253"/>
    </row>
    <row r="58" spans="28:34" x14ac:dyDescent="0.15">
      <c r="AH58" s="253"/>
    </row>
    <row r="59" spans="28:34" x14ac:dyDescent="0.15"/>
    <row r="60" spans="28:34" x14ac:dyDescent="0.15"/>
    <row r="61" spans="28:34" x14ac:dyDescent="0.15"/>
    <row r="62" spans="28:34" x14ac:dyDescent="0.15"/>
    <row r="63" spans="28:34" x14ac:dyDescent="0.15">
      <c r="AH63" s="253"/>
    </row>
    <row r="64" spans="28:34" x14ac:dyDescent="0.15">
      <c r="AG64" s="253"/>
      <c r="AH64" s="253"/>
    </row>
    <row r="65" spans="28:34" x14ac:dyDescent="0.15"/>
    <row r="66" spans="28:34" x14ac:dyDescent="0.15"/>
    <row r="67" spans="28:34" x14ac:dyDescent="0.15"/>
    <row r="68" spans="28:34" x14ac:dyDescent="0.15">
      <c r="AB68" s="253"/>
      <c r="AC68" s="253"/>
      <c r="AD68" s="253"/>
      <c r="AE68" s="253"/>
      <c r="AF68" s="253"/>
      <c r="AG68" s="253"/>
      <c r="AH68" s="253"/>
    </row>
    <row r="69" spans="28:34" x14ac:dyDescent="0.15">
      <c r="AF69" s="253"/>
      <c r="AG69" s="253"/>
      <c r="AH69" s="253"/>
    </row>
    <row r="70" spans="28:34" x14ac:dyDescent="0.15"/>
    <row r="71" spans="28:34" x14ac:dyDescent="0.15"/>
    <row r="72" spans="28:34" x14ac:dyDescent="0.15"/>
    <row r="73" spans="28:34" x14ac:dyDescent="0.15"/>
    <row r="74" spans="28:34" x14ac:dyDescent="0.15"/>
    <row r="75" spans="28:34" x14ac:dyDescent="0.15">
      <c r="AH75" s="253"/>
    </row>
    <row r="76" spans="28:34" x14ac:dyDescent="0.15">
      <c r="AF76" s="253"/>
      <c r="AG76" s="253"/>
      <c r="AH76" s="253"/>
    </row>
    <row r="77" spans="28:34" x14ac:dyDescent="0.15">
      <c r="AG77" s="253"/>
      <c r="AH77" s="253"/>
    </row>
    <row r="78" spans="28:34" x14ac:dyDescent="0.15"/>
    <row r="79" spans="28:34" x14ac:dyDescent="0.15"/>
    <row r="80" spans="28:34" x14ac:dyDescent="0.15"/>
    <row r="81" spans="25:34" x14ac:dyDescent="0.15"/>
    <row r="82" spans="25:34" x14ac:dyDescent="0.15">
      <c r="Y82" s="253"/>
    </row>
    <row r="83" spans="25:34" x14ac:dyDescent="0.15">
      <c r="Y83" s="253"/>
      <c r="Z83" s="253"/>
      <c r="AA83" s="253"/>
      <c r="AB83" s="253"/>
      <c r="AC83" s="253"/>
      <c r="AD83" s="253"/>
      <c r="AE83" s="253"/>
      <c r="AF83" s="253"/>
      <c r="AG83" s="253"/>
      <c r="AH83" s="253"/>
    </row>
    <row r="84" spans="25:34" x14ac:dyDescent="0.15"/>
    <row r="85" spans="25:34" x14ac:dyDescent="0.15"/>
    <row r="86" spans="25:34" x14ac:dyDescent="0.15"/>
    <row r="87" spans="25:34" x14ac:dyDescent="0.15"/>
    <row r="88" spans="25:34" x14ac:dyDescent="0.15">
      <c r="AH88" s="25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3"/>
      <c r="AG94" s="253"/>
      <c r="AH94" s="253"/>
    </row>
    <row r="95" spans="25:34" ht="13.5" customHeight="1" x14ac:dyDescent="0.15">
      <c r="AH95" s="2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3"/>
    </row>
    <row r="102" spans="33:34" ht="13.5" customHeight="1" x14ac:dyDescent="0.15"/>
    <row r="103" spans="33:34" ht="13.5" customHeight="1" x14ac:dyDescent="0.15"/>
    <row r="104" spans="33:34" ht="13.5" customHeight="1" x14ac:dyDescent="0.15">
      <c r="AG104" s="253"/>
      <c r="AH104" s="2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3"/>
    </row>
    <row r="117" spans="34:122" ht="13.5" customHeight="1" x14ac:dyDescent="0.15"/>
    <row r="118" spans="34:122" ht="13.5" customHeight="1" x14ac:dyDescent="0.15"/>
    <row r="119" spans="34:122" ht="13.5" customHeight="1" x14ac:dyDescent="0.15"/>
    <row r="120" spans="34:122" ht="13.5" customHeight="1" x14ac:dyDescent="0.15">
      <c r="AH120" s="253"/>
    </row>
    <row r="121" spans="34:122" ht="13.5" customHeight="1" x14ac:dyDescent="0.15">
      <c r="AH121" s="253"/>
    </row>
    <row r="122" spans="34:122" ht="13.5" customHeight="1" x14ac:dyDescent="0.15"/>
    <row r="123" spans="34:122" ht="13.5" customHeight="1" x14ac:dyDescent="0.15"/>
    <row r="124" spans="34:122" ht="13.5" customHeight="1" x14ac:dyDescent="0.15"/>
    <row r="125" spans="34:122" ht="13.5" customHeight="1" x14ac:dyDescent="0.15">
      <c r="DR125" s="253" t="s">
        <v>504</v>
      </c>
    </row>
  </sheetData>
  <sheetProtection algorithmName="SHA-512" hashValue="gpDfq367z+ENi2bgl3RWqiFC5feMo0mzBN5yq4SvmPIYTGtZ+8Fn5QW2nMOZxDC67zWqvNT8CedW+sZZ/9qBRg==" saltValue="rO21nTjhTsmNT3CYJpoHx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63238D-ECD6-48B3-81F1-FAA634F5E55B}">
  <sheetPr>
    <pageSetUpPr fitToPage="1"/>
  </sheetPr>
  <dimension ref="A1:DR125"/>
  <sheetViews>
    <sheetView showGridLines="0" tabSelected="1" topLeftCell="A16" zoomScale="55" zoomScaleNormal="55" zoomScaleSheetLayoutView="55" workbookViewId="0">
      <selection activeCell="A91" sqref="A91:XFD91"/>
    </sheetView>
  </sheetViews>
  <sheetFormatPr defaultColWidth="0" defaultRowHeight="13.5" customHeight="1" zeroHeight="1" x14ac:dyDescent="0.15"/>
  <cols>
    <col min="1" max="34" width="2.5" style="254" customWidth="1"/>
    <col min="35" max="122" width="2.5" style="253" customWidth="1"/>
    <col min="123" max="16384" width="2.5" style="253" hidden="1"/>
  </cols>
  <sheetData>
    <row r="1" spans="2:34"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x14ac:dyDescent="0.15">
      <c r="S2" s="253"/>
      <c r="AH2" s="253"/>
    </row>
    <row r="3" spans="2:34"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x14ac:dyDescent="0.15"/>
    <row r="5" spans="2:34" x14ac:dyDescent="0.15"/>
    <row r="6" spans="2:34" x14ac:dyDescent="0.15"/>
    <row r="7" spans="2:34" x14ac:dyDescent="0.15"/>
    <row r="8" spans="2:34" x14ac:dyDescent="0.15"/>
    <row r="9" spans="2:34" x14ac:dyDescent="0.15">
      <c r="AH9" s="25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3"/>
    </row>
    <row r="18" spans="12:34" x14ac:dyDescent="0.15"/>
    <row r="19" spans="12:34" x14ac:dyDescent="0.15"/>
    <row r="20" spans="12:34" x14ac:dyDescent="0.15">
      <c r="AH20" s="253"/>
    </row>
    <row r="21" spans="12:34" x14ac:dyDescent="0.15">
      <c r="AH21" s="253"/>
    </row>
    <row r="22" spans="12:34" x14ac:dyDescent="0.15"/>
    <row r="23" spans="12:34" x14ac:dyDescent="0.15"/>
    <row r="24" spans="12:34" x14ac:dyDescent="0.15">
      <c r="Q24" s="253"/>
    </row>
    <row r="25" spans="12:34" x14ac:dyDescent="0.15"/>
    <row r="26" spans="12:34" x14ac:dyDescent="0.15"/>
    <row r="27" spans="12:34" x14ac:dyDescent="0.15"/>
    <row r="28" spans="12:34" x14ac:dyDescent="0.15">
      <c r="O28" s="253"/>
      <c r="T28" s="253"/>
      <c r="AH28" s="253"/>
    </row>
    <row r="29" spans="12:34" x14ac:dyDescent="0.15"/>
    <row r="30" spans="12:34" x14ac:dyDescent="0.15"/>
    <row r="31" spans="12:34" x14ac:dyDescent="0.15">
      <c r="Q31" s="253"/>
    </row>
    <row r="32" spans="12:34" x14ac:dyDescent="0.15">
      <c r="L32" s="253"/>
    </row>
    <row r="33" spans="2:34" x14ac:dyDescent="0.15">
      <c r="C33" s="253"/>
      <c r="E33" s="253"/>
      <c r="G33" s="253"/>
      <c r="I33" s="253"/>
      <c r="X33" s="253"/>
    </row>
    <row r="34" spans="2:34" x14ac:dyDescent="0.15">
      <c r="B34" s="253"/>
      <c r="P34" s="253"/>
      <c r="R34" s="253"/>
      <c r="T34" s="253"/>
    </row>
    <row r="35" spans="2:34" x14ac:dyDescent="0.15">
      <c r="D35" s="253"/>
      <c r="W35" s="253"/>
      <c r="AC35" s="253"/>
      <c r="AD35" s="253"/>
      <c r="AE35" s="253"/>
      <c r="AF35" s="253"/>
      <c r="AG35" s="253"/>
      <c r="AH35" s="253"/>
    </row>
    <row r="36" spans="2:34" x14ac:dyDescent="0.15">
      <c r="H36" s="253"/>
      <c r="J36" s="253"/>
      <c r="K36" s="253"/>
      <c r="M36" s="253"/>
      <c r="Y36" s="253"/>
      <c r="Z36" s="253"/>
      <c r="AA36" s="253"/>
      <c r="AB36" s="253"/>
      <c r="AC36" s="253"/>
      <c r="AD36" s="253"/>
      <c r="AE36" s="253"/>
      <c r="AF36" s="253"/>
      <c r="AG36" s="253"/>
      <c r="AH36" s="253"/>
    </row>
    <row r="37" spans="2:34" x14ac:dyDescent="0.15">
      <c r="AH37" s="253"/>
    </row>
    <row r="38" spans="2:34" x14ac:dyDescent="0.15">
      <c r="AG38" s="253"/>
      <c r="AH38" s="253"/>
    </row>
    <row r="39" spans="2:34" x14ac:dyDescent="0.15"/>
    <row r="40" spans="2:34" x14ac:dyDescent="0.15">
      <c r="X40" s="253"/>
    </row>
    <row r="41" spans="2:34" x14ac:dyDescent="0.15">
      <c r="R41" s="253"/>
    </row>
    <row r="42" spans="2:34" x14ac:dyDescent="0.15">
      <c r="W42" s="253"/>
    </row>
    <row r="43" spans="2:34" x14ac:dyDescent="0.15">
      <c r="Y43" s="253"/>
      <c r="Z43" s="253"/>
      <c r="AA43" s="253"/>
      <c r="AB43" s="253"/>
      <c r="AC43" s="253"/>
      <c r="AD43" s="253"/>
      <c r="AE43" s="253"/>
      <c r="AF43" s="253"/>
      <c r="AG43" s="253"/>
      <c r="AH43" s="253"/>
    </row>
    <row r="44" spans="2:34" x14ac:dyDescent="0.15">
      <c r="AH44" s="253"/>
    </row>
    <row r="45" spans="2:34" x14ac:dyDescent="0.15">
      <c r="X45" s="253"/>
    </row>
    <row r="46" spans="2:34" x14ac:dyDescent="0.15"/>
    <row r="47" spans="2:34" x14ac:dyDescent="0.15"/>
    <row r="48" spans="2:34" x14ac:dyDescent="0.15">
      <c r="W48" s="253"/>
      <c r="Y48" s="253"/>
      <c r="Z48" s="253"/>
      <c r="AA48" s="253"/>
      <c r="AB48" s="253"/>
      <c r="AC48" s="253"/>
      <c r="AD48" s="253"/>
      <c r="AE48" s="253"/>
      <c r="AF48" s="253"/>
      <c r="AG48" s="253"/>
      <c r="AH48" s="253"/>
    </row>
    <row r="49" spans="28:34" x14ac:dyDescent="0.15"/>
    <row r="50" spans="28:34" x14ac:dyDescent="0.15">
      <c r="AE50" s="253"/>
      <c r="AF50" s="253"/>
      <c r="AG50" s="253"/>
      <c r="AH50" s="253"/>
    </row>
    <row r="51" spans="28:34" x14ac:dyDescent="0.15">
      <c r="AC51" s="253"/>
      <c r="AD51" s="253"/>
      <c r="AE51" s="253"/>
      <c r="AF51" s="253"/>
      <c r="AG51" s="253"/>
      <c r="AH51" s="253"/>
    </row>
    <row r="52" spans="28:34" x14ac:dyDescent="0.15"/>
    <row r="53" spans="28:34" x14ac:dyDescent="0.15">
      <c r="AF53" s="253"/>
      <c r="AG53" s="253"/>
      <c r="AH53" s="253"/>
    </row>
    <row r="54" spans="28:34" x14ac:dyDescent="0.15">
      <c r="AH54" s="253"/>
    </row>
    <row r="55" spans="28:34" x14ac:dyDescent="0.15"/>
    <row r="56" spans="28:34" x14ac:dyDescent="0.15">
      <c r="AB56" s="253"/>
      <c r="AC56" s="253"/>
      <c r="AD56" s="253"/>
      <c r="AE56" s="253"/>
      <c r="AF56" s="253"/>
      <c r="AG56" s="253"/>
      <c r="AH56" s="253"/>
    </row>
    <row r="57" spans="28:34" x14ac:dyDescent="0.15">
      <c r="AH57" s="253"/>
    </row>
    <row r="58" spans="28:34" x14ac:dyDescent="0.15">
      <c r="AH58" s="253"/>
    </row>
    <row r="59" spans="28:34" x14ac:dyDescent="0.15">
      <c r="AG59" s="253"/>
      <c r="AH59" s="253"/>
    </row>
    <row r="60" spans="28:34" x14ac:dyDescent="0.15"/>
    <row r="61" spans="28:34" x14ac:dyDescent="0.15"/>
    <row r="62" spans="28:34" x14ac:dyDescent="0.15"/>
    <row r="63" spans="28:34" x14ac:dyDescent="0.15">
      <c r="AH63" s="253"/>
    </row>
    <row r="64" spans="28:34" x14ac:dyDescent="0.15">
      <c r="AG64" s="253"/>
      <c r="AH64" s="253"/>
    </row>
    <row r="65" spans="28:34" x14ac:dyDescent="0.15"/>
    <row r="66" spans="28:34" x14ac:dyDescent="0.15"/>
    <row r="67" spans="28:34" x14ac:dyDescent="0.15"/>
    <row r="68" spans="28:34" x14ac:dyDescent="0.15">
      <c r="AB68" s="253"/>
      <c r="AC68" s="253"/>
      <c r="AD68" s="253"/>
      <c r="AE68" s="253"/>
      <c r="AF68" s="253"/>
      <c r="AG68" s="253"/>
      <c r="AH68" s="253"/>
    </row>
    <row r="69" spans="28:34" x14ac:dyDescent="0.15">
      <c r="AF69" s="253"/>
      <c r="AG69" s="253"/>
      <c r="AH69" s="253"/>
    </row>
    <row r="70" spans="28:34" x14ac:dyDescent="0.15"/>
    <row r="71" spans="28:34" x14ac:dyDescent="0.15"/>
    <row r="72" spans="28:34" x14ac:dyDescent="0.15"/>
    <row r="73" spans="28:34" x14ac:dyDescent="0.15"/>
    <row r="74" spans="28:34" x14ac:dyDescent="0.15"/>
    <row r="75" spans="28:34" x14ac:dyDescent="0.15">
      <c r="AH75" s="253"/>
    </row>
    <row r="76" spans="28:34" x14ac:dyDescent="0.15">
      <c r="AF76" s="253"/>
      <c r="AG76" s="253"/>
      <c r="AH76" s="253"/>
    </row>
    <row r="77" spans="28:34" x14ac:dyDescent="0.15">
      <c r="AG77" s="253"/>
      <c r="AH77" s="253"/>
    </row>
    <row r="78" spans="28:34" x14ac:dyDescent="0.15"/>
    <row r="79" spans="28:34" x14ac:dyDescent="0.15"/>
    <row r="80" spans="28:34" x14ac:dyDescent="0.15"/>
    <row r="81" spans="25:34" x14ac:dyDescent="0.15"/>
    <row r="82" spans="25:34" x14ac:dyDescent="0.15">
      <c r="Y82" s="253"/>
    </row>
    <row r="83" spans="25:34" x14ac:dyDescent="0.15">
      <c r="Y83" s="253"/>
      <c r="Z83" s="253"/>
      <c r="AA83" s="253"/>
      <c r="AB83" s="253"/>
      <c r="AC83" s="253"/>
      <c r="AD83" s="253"/>
      <c r="AE83" s="253"/>
      <c r="AF83" s="253"/>
      <c r="AG83" s="253"/>
      <c r="AH83" s="253"/>
    </row>
    <row r="84" spans="25:34" x14ac:dyDescent="0.15"/>
    <row r="85" spans="25:34" x14ac:dyDescent="0.15"/>
    <row r="86" spans="25:34" x14ac:dyDescent="0.15"/>
    <row r="87" spans="25:34" x14ac:dyDescent="0.15"/>
    <row r="88" spans="25:34" x14ac:dyDescent="0.15">
      <c r="AH88" s="25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3"/>
      <c r="AG94" s="253"/>
      <c r="AH94" s="253"/>
    </row>
    <row r="95" spans="25:34" ht="13.5" customHeight="1" x14ac:dyDescent="0.15">
      <c r="AH95" s="2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3"/>
    </row>
    <row r="102" spans="33:34" ht="13.5" customHeight="1" x14ac:dyDescent="0.15"/>
    <row r="103" spans="33:34" ht="13.5" customHeight="1" x14ac:dyDescent="0.15"/>
    <row r="104" spans="33:34" ht="13.5" customHeight="1" x14ac:dyDescent="0.15">
      <c r="AG104" s="253"/>
      <c r="AH104" s="2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3"/>
    </row>
    <row r="117" spans="34:122" ht="13.5" customHeight="1" x14ac:dyDescent="0.15"/>
    <row r="118" spans="34:122" ht="13.5" customHeight="1" x14ac:dyDescent="0.15"/>
    <row r="119" spans="34:122" ht="13.5" customHeight="1" x14ac:dyDescent="0.15"/>
    <row r="120" spans="34:122" ht="13.5" customHeight="1" x14ac:dyDescent="0.15">
      <c r="AH120" s="253"/>
    </row>
    <row r="121" spans="34:122" ht="13.5" customHeight="1" x14ac:dyDescent="0.15">
      <c r="AH121" s="253"/>
    </row>
    <row r="122" spans="34:122" ht="13.5" customHeight="1" x14ac:dyDescent="0.15"/>
    <row r="123" spans="34:122" ht="13.5" customHeight="1" x14ac:dyDescent="0.15"/>
    <row r="124" spans="34:122" ht="13.5" customHeight="1" x14ac:dyDescent="0.15"/>
    <row r="125" spans="34:122" ht="13.5" customHeight="1" x14ac:dyDescent="0.15">
      <c r="DR125" s="253" t="s">
        <v>504</v>
      </c>
    </row>
  </sheetData>
  <sheetProtection algorithmName="SHA-512" hashValue="xL+PIHKIw+EP7NmvsEQf256Z47aV8/w5PD32Gh7s0QQPF7EIWbzqMqgsWVf0XHhd88rypHLmz6HQACnExHuacg==" saltValue="51vUNnaGaC0fp8J605uvf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54</v>
      </c>
      <c r="E2" s="147"/>
      <c r="F2" s="148" t="s">
        <v>554</v>
      </c>
      <c r="G2" s="149"/>
      <c r="H2" s="150"/>
    </row>
    <row r="3" spans="1:8" x14ac:dyDescent="0.15">
      <c r="A3" s="146" t="s">
        <v>547</v>
      </c>
      <c r="B3" s="151"/>
      <c r="C3" s="152"/>
      <c r="D3" s="153">
        <v>63623</v>
      </c>
      <c r="E3" s="154"/>
      <c r="F3" s="155">
        <v>46402</v>
      </c>
      <c r="G3" s="156"/>
      <c r="H3" s="157"/>
    </row>
    <row r="4" spans="1:8" x14ac:dyDescent="0.15">
      <c r="A4" s="158"/>
      <c r="B4" s="159"/>
      <c r="C4" s="160"/>
      <c r="D4" s="161">
        <v>38960</v>
      </c>
      <c r="E4" s="162"/>
      <c r="F4" s="163">
        <v>26897</v>
      </c>
      <c r="G4" s="164"/>
      <c r="H4" s="165"/>
    </row>
    <row r="5" spans="1:8" x14ac:dyDescent="0.15">
      <c r="A5" s="146" t="s">
        <v>549</v>
      </c>
      <c r="B5" s="151"/>
      <c r="C5" s="152"/>
      <c r="D5" s="153">
        <v>51379</v>
      </c>
      <c r="E5" s="154"/>
      <c r="F5" s="155">
        <v>66343</v>
      </c>
      <c r="G5" s="156"/>
      <c r="H5" s="157"/>
    </row>
    <row r="6" spans="1:8" x14ac:dyDescent="0.15">
      <c r="A6" s="158"/>
      <c r="B6" s="159"/>
      <c r="C6" s="160"/>
      <c r="D6" s="161">
        <v>24159</v>
      </c>
      <c r="E6" s="162"/>
      <c r="F6" s="163">
        <v>34529</v>
      </c>
      <c r="G6" s="164"/>
      <c r="H6" s="165"/>
    </row>
    <row r="7" spans="1:8" x14ac:dyDescent="0.15">
      <c r="A7" s="146" t="s">
        <v>550</v>
      </c>
      <c r="B7" s="151"/>
      <c r="C7" s="152"/>
      <c r="D7" s="153">
        <v>59074</v>
      </c>
      <c r="E7" s="154"/>
      <c r="F7" s="155">
        <v>56416</v>
      </c>
      <c r="G7" s="156"/>
      <c r="H7" s="157"/>
    </row>
    <row r="8" spans="1:8" x14ac:dyDescent="0.15">
      <c r="A8" s="158"/>
      <c r="B8" s="159"/>
      <c r="C8" s="160"/>
      <c r="D8" s="161">
        <v>27630</v>
      </c>
      <c r="E8" s="162"/>
      <c r="F8" s="163">
        <v>32623</v>
      </c>
      <c r="G8" s="164"/>
      <c r="H8" s="165"/>
    </row>
    <row r="9" spans="1:8" x14ac:dyDescent="0.15">
      <c r="A9" s="146" t="s">
        <v>551</v>
      </c>
      <c r="B9" s="151"/>
      <c r="C9" s="152"/>
      <c r="D9" s="153">
        <v>33400</v>
      </c>
      <c r="E9" s="154"/>
      <c r="F9" s="155">
        <v>49217</v>
      </c>
      <c r="G9" s="156"/>
      <c r="H9" s="157"/>
    </row>
    <row r="10" spans="1:8" x14ac:dyDescent="0.15">
      <c r="A10" s="158"/>
      <c r="B10" s="159"/>
      <c r="C10" s="160"/>
      <c r="D10" s="161">
        <v>12238</v>
      </c>
      <c r="E10" s="162"/>
      <c r="F10" s="163">
        <v>27232</v>
      </c>
      <c r="G10" s="164"/>
      <c r="H10" s="165"/>
    </row>
    <row r="11" spans="1:8" x14ac:dyDescent="0.15">
      <c r="A11" s="146" t="s">
        <v>552</v>
      </c>
      <c r="B11" s="151"/>
      <c r="C11" s="152"/>
      <c r="D11" s="153">
        <v>58302</v>
      </c>
      <c r="E11" s="154"/>
      <c r="F11" s="155">
        <v>49211</v>
      </c>
      <c r="G11" s="156"/>
      <c r="H11" s="157"/>
    </row>
    <row r="12" spans="1:8" x14ac:dyDescent="0.15">
      <c r="A12" s="158"/>
      <c r="B12" s="159"/>
      <c r="C12" s="166"/>
      <c r="D12" s="161">
        <v>22167</v>
      </c>
      <c r="E12" s="162"/>
      <c r="F12" s="163">
        <v>28367</v>
      </c>
      <c r="G12" s="164"/>
      <c r="H12" s="165"/>
    </row>
    <row r="13" spans="1:8" x14ac:dyDescent="0.15">
      <c r="A13" s="146"/>
      <c r="B13" s="151"/>
      <c r="C13" s="152"/>
      <c r="D13" s="153">
        <v>53156</v>
      </c>
      <c r="E13" s="154"/>
      <c r="F13" s="155">
        <v>53518</v>
      </c>
      <c r="G13" s="167"/>
      <c r="H13" s="157"/>
    </row>
    <row r="14" spans="1:8" x14ac:dyDescent="0.15">
      <c r="A14" s="158"/>
      <c r="B14" s="159"/>
      <c r="C14" s="160"/>
      <c r="D14" s="161">
        <v>25031</v>
      </c>
      <c r="E14" s="162"/>
      <c r="F14" s="163">
        <v>29930</v>
      </c>
      <c r="G14" s="164"/>
      <c r="H14" s="165"/>
    </row>
    <row r="17" spans="1:11" x14ac:dyDescent="0.15">
      <c r="A17" s="142" t="s">
        <v>55</v>
      </c>
    </row>
    <row r="18" spans="1:11" x14ac:dyDescent="0.15">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15">
      <c r="A19" s="168" t="s">
        <v>56</v>
      </c>
      <c r="B19" s="168">
        <f>ROUND(VALUE(SUBSTITUTE(実質収支比率等に係る経年分析!F$48,"▲","-")),2)</f>
        <v>4.59</v>
      </c>
      <c r="C19" s="168">
        <f>ROUND(VALUE(SUBSTITUTE(実質収支比率等に係る経年分析!G$48,"▲","-")),2)</f>
        <v>5.59</v>
      </c>
      <c r="D19" s="168">
        <f>ROUND(VALUE(SUBSTITUTE(実質収支比率等に係る経年分析!H$48,"▲","-")),2)</f>
        <v>4.8600000000000003</v>
      </c>
      <c r="E19" s="168">
        <f>ROUND(VALUE(SUBSTITUTE(実質収支比率等に係る経年分析!I$48,"▲","-")),2)</f>
        <v>10.3</v>
      </c>
      <c r="F19" s="168">
        <f>ROUND(VALUE(SUBSTITUTE(実質収支比率等に係る経年分析!J$48,"▲","-")),2)</f>
        <v>9.16</v>
      </c>
    </row>
    <row r="20" spans="1:11" x14ac:dyDescent="0.15">
      <c r="A20" s="168" t="s">
        <v>57</v>
      </c>
      <c r="B20" s="168">
        <f>ROUND(VALUE(SUBSTITUTE(実質収支比率等に係る経年分析!F$47,"▲","-")),2)</f>
        <v>9.6999999999999993</v>
      </c>
      <c r="C20" s="168">
        <f>ROUND(VALUE(SUBSTITUTE(実質収支比率等に係る経年分析!G$47,"▲","-")),2)</f>
        <v>7.96</v>
      </c>
      <c r="D20" s="168">
        <f>ROUND(VALUE(SUBSTITUTE(実質収支比率等に係る経年分析!H$47,"▲","-")),2)</f>
        <v>7.67</v>
      </c>
      <c r="E20" s="168">
        <f>ROUND(VALUE(SUBSTITUTE(実質収支比率等に係る経年分析!I$47,"▲","-")),2)</f>
        <v>12.6</v>
      </c>
      <c r="F20" s="168">
        <f>ROUND(VALUE(SUBSTITUTE(実質収支比率等に係る経年分析!J$47,"▲","-")),2)</f>
        <v>16.829999999999998</v>
      </c>
    </row>
    <row r="21" spans="1:11" x14ac:dyDescent="0.15">
      <c r="A21" s="168" t="s">
        <v>58</v>
      </c>
      <c r="B21" s="168">
        <f>IF(ISNUMBER(VALUE(SUBSTITUTE(実質収支比率等に係る経年分析!F$49,"▲","-"))),ROUND(VALUE(SUBSTITUTE(実質収支比率等に係る経年分析!F$49,"▲","-")),2),NA())</f>
        <v>-1.49</v>
      </c>
      <c r="C21" s="168">
        <f>IF(ISNUMBER(VALUE(SUBSTITUTE(実質収支比率等に係る経年分析!G$49,"▲","-"))),ROUND(VALUE(SUBSTITUTE(実質収支比率等に係る経年分析!G$49,"▲","-")),2),NA())</f>
        <v>-0.67</v>
      </c>
      <c r="D21" s="168">
        <f>IF(ISNUMBER(VALUE(SUBSTITUTE(実質収支比率等に係る経年分析!H$49,"▲","-"))),ROUND(VALUE(SUBSTITUTE(実質収支比率等に係る経年分析!H$49,"▲","-")),2),NA())</f>
        <v>-0.71</v>
      </c>
      <c r="E21" s="168">
        <f>IF(ISNUMBER(VALUE(SUBSTITUTE(実質収支比率等に係る経年分析!I$49,"▲","-"))),ROUND(VALUE(SUBSTITUTE(実質収支比率等に係る経年分析!I$49,"▲","-")),2),NA())</f>
        <v>10.75</v>
      </c>
      <c r="F21" s="168">
        <f>IF(ISNUMBER(VALUE(SUBSTITUTE(実質収支比率等に係る経年分析!J$49,"▲","-"))),ROUND(VALUE(SUBSTITUTE(実質収支比率等に係る経年分析!J$49,"▲","-")),2),NA())</f>
        <v>2.54</v>
      </c>
    </row>
    <row r="24" spans="1:11" x14ac:dyDescent="0.15">
      <c r="A24" s="142" t="s">
        <v>59</v>
      </c>
    </row>
    <row r="25" spans="1:11" x14ac:dyDescent="0.15">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15">
      <c r="A26" s="169"/>
      <c r="B26" s="169" t="s">
        <v>60</v>
      </c>
      <c r="C26" s="169" t="s">
        <v>61</v>
      </c>
      <c r="D26" s="169" t="s">
        <v>60</v>
      </c>
      <c r="E26" s="169" t="s">
        <v>61</v>
      </c>
      <c r="F26" s="169" t="s">
        <v>60</v>
      </c>
      <c r="G26" s="169" t="s">
        <v>61</v>
      </c>
      <c r="H26" s="169" t="s">
        <v>60</v>
      </c>
      <c r="I26" s="169" t="s">
        <v>61</v>
      </c>
      <c r="J26" s="169" t="s">
        <v>60</v>
      </c>
      <c r="K26" s="169" t="s">
        <v>61</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0.21</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0.22</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0.24</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0.32</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0.32</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f>IF(ROUND(VALUE(SUBSTITUTE(連結実質赤字比率に係る赤字・黒字の構成分析!H$42,"▲", "-")), 2) &lt; 0, ABS(ROUND(VALUE(SUBSTITUTE(連結実質赤字比率に係る赤字・黒字の構成分析!H$42,"▲", "-")), 2)), NA())</f>
        <v>0.06</v>
      </c>
      <c r="G28" s="169" t="e">
        <f>IF(ROUND(VALUE(SUBSTITUTE(連結実質赤字比率に係る赤字・黒字の構成分析!H$42,"▲", "-")), 2) &gt;= 0, ABS(ROUND(VALUE(SUBSTITUTE(連結実質赤字比率に係る赤字・黒字の構成分析!H$42,"▲", "-")), 2)), NA())</f>
        <v>#N/A</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str">
        <f>IF(連結実質赤字比率に係る赤字・黒字の構成分析!C$41="",NA(),連結実質赤字比率に係る赤字・黒字の構成分析!C$41)</f>
        <v>後期高齢者医療特別会計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0.17</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0.17</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0.17</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0.17</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0.24</v>
      </c>
    </row>
    <row r="30" spans="1:11" x14ac:dyDescent="0.15">
      <c r="A30" s="169" t="str">
        <f>IF(連結実質赤字比率に係る赤字・黒字の構成分析!C$40="",NA(),連結実質赤字比率に係る赤字・黒字の構成分析!C$40)</f>
        <v>国民健康保険特別会計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0.89</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0.49</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0.72</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0.68</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0.6</v>
      </c>
    </row>
    <row r="31" spans="1:11" x14ac:dyDescent="0.15">
      <c r="A31" s="169" t="str">
        <f>IF(連結実質赤字比率に係る赤字・黒字の構成分析!C$39="",NA(),連結実質赤字比率に係る赤字・黒字の構成分析!C$39)</f>
        <v>介護保険特別会計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1.19</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0.84</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0.61</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0.85</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1</v>
      </c>
    </row>
    <row r="32" spans="1:11" x14ac:dyDescent="0.15">
      <c r="A32" s="169" t="str">
        <f>IF(連結実質赤字比率に係る赤字・黒字の構成分析!C$38="",NA(),連結実質赤字比率に係る赤字・黒字の構成分析!C$38)</f>
        <v>病院事業会計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3.85</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3.41</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3.48</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4.46</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5.08</v>
      </c>
    </row>
    <row r="33" spans="1:16" x14ac:dyDescent="0.15">
      <c r="A33" s="169" t="str">
        <f>IF(連結実質赤字比率に係る赤字・黒字の構成分析!C$37="",NA(),連結実質赤字比率に係る赤字・黒字の構成分析!C$37)</f>
        <v>下水道事業会計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3.98</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4.8499999999999996</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5.46</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5.25</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6.27</v>
      </c>
    </row>
    <row r="34" spans="1:16" x14ac:dyDescent="0.15">
      <c r="A34" s="169" t="str">
        <f>IF(連結実質赤字比率に係る赤字・黒字の構成分析!C$36="",NA(),連結実質赤字比率に係る赤字・黒字の構成分析!C$36)</f>
        <v>一般会計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4.58</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5.58</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4.8600000000000003</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10.3</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9.16</v>
      </c>
    </row>
    <row r="35" spans="1:16" x14ac:dyDescent="0.15">
      <c r="A35" s="169" t="str">
        <f>IF(連結実質赤字比率に係る赤字・黒字の構成分析!C$35="",NA(),連結実質赤字比率に係る赤字・黒字の構成分析!C$35)</f>
        <v>水道事業会計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7.38</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7.94</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8.6</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9.1300000000000008</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9.8800000000000008</v>
      </c>
    </row>
    <row r="36" spans="1:16" x14ac:dyDescent="0.15">
      <c r="A36" s="169" t="str">
        <f>IF(連結実質赤字比率に係る赤字・黒字の構成分析!C$34="",NA(),連結実質赤字比率に係る赤字・黒字の構成分析!C$34)</f>
        <v>モーターボート競走事業会計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27.93</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36.75</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45.83</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52.87</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62.63</v>
      </c>
    </row>
    <row r="39" spans="1:16" x14ac:dyDescent="0.15">
      <c r="A39" s="142" t="s">
        <v>62</v>
      </c>
    </row>
    <row r="40" spans="1:16" x14ac:dyDescent="0.15">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15">
      <c r="A41" s="170"/>
      <c r="B41" s="170" t="s">
        <v>63</v>
      </c>
      <c r="C41" s="170"/>
      <c r="D41" s="170" t="s">
        <v>64</v>
      </c>
      <c r="E41" s="170" t="s">
        <v>63</v>
      </c>
      <c r="F41" s="170"/>
      <c r="G41" s="170" t="s">
        <v>64</v>
      </c>
      <c r="H41" s="170" t="s">
        <v>63</v>
      </c>
      <c r="I41" s="170"/>
      <c r="J41" s="170" t="s">
        <v>64</v>
      </c>
      <c r="K41" s="170" t="s">
        <v>63</v>
      </c>
      <c r="L41" s="170"/>
      <c r="M41" s="170" t="s">
        <v>64</v>
      </c>
      <c r="N41" s="170" t="s">
        <v>63</v>
      </c>
      <c r="O41" s="170"/>
      <c r="P41" s="170" t="s">
        <v>64</v>
      </c>
    </row>
    <row r="42" spans="1:16" x14ac:dyDescent="0.15">
      <c r="A42" s="170" t="s">
        <v>65</v>
      </c>
      <c r="B42" s="170"/>
      <c r="C42" s="170"/>
      <c r="D42" s="170">
        <f>'実質公債費比率（分子）の構造'!K$52</f>
        <v>7837</v>
      </c>
      <c r="E42" s="170"/>
      <c r="F42" s="170"/>
      <c r="G42" s="170">
        <f>'実質公債費比率（分子）の構造'!L$52</f>
        <v>7884</v>
      </c>
      <c r="H42" s="170"/>
      <c r="I42" s="170"/>
      <c r="J42" s="170">
        <f>'実質公債費比率（分子）の構造'!M$52</f>
        <v>7738</v>
      </c>
      <c r="K42" s="170"/>
      <c r="L42" s="170"/>
      <c r="M42" s="170">
        <f>'実質公債費比率（分子）の構造'!N$52</f>
        <v>7621</v>
      </c>
      <c r="N42" s="170"/>
      <c r="O42" s="170"/>
      <c r="P42" s="170">
        <f>'実質公債費比率（分子）の構造'!O$52</f>
        <v>7401</v>
      </c>
    </row>
    <row r="43" spans="1:16" x14ac:dyDescent="0.15">
      <c r="A43" s="170" t="s">
        <v>66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67</v>
      </c>
      <c r="B44" s="170">
        <f>'実質公債費比率（分子）の構造'!K$50</f>
        <v>42</v>
      </c>
      <c r="C44" s="170"/>
      <c r="D44" s="170"/>
      <c r="E44" s="170">
        <f>'実質公債費比率（分子）の構造'!L$50</f>
        <v>38</v>
      </c>
      <c r="F44" s="170"/>
      <c r="G44" s="170"/>
      <c r="H44" s="170">
        <f>'実質公債費比率（分子）の構造'!M$50</f>
        <v>75</v>
      </c>
      <c r="I44" s="170"/>
      <c r="J44" s="170"/>
      <c r="K44" s="170">
        <f>'実質公債費比率（分子）の構造'!N$50</f>
        <v>38</v>
      </c>
      <c r="L44" s="170"/>
      <c r="M44" s="170"/>
      <c r="N44" s="170">
        <f>'実質公債費比率（分子）の構造'!O$50</f>
        <v>37</v>
      </c>
      <c r="O44" s="170"/>
      <c r="P44" s="170"/>
    </row>
    <row r="45" spans="1:16" x14ac:dyDescent="0.15">
      <c r="A45" s="170" t="s">
        <v>68</v>
      </c>
      <c r="B45" s="170">
        <f>'実質公債費比率（分子）の構造'!K$49</f>
        <v>85</v>
      </c>
      <c r="C45" s="170"/>
      <c r="D45" s="170"/>
      <c r="E45" s="170">
        <f>'実質公債費比率（分子）の構造'!L$49</f>
        <v>167</v>
      </c>
      <c r="F45" s="170"/>
      <c r="G45" s="170"/>
      <c r="H45" s="170">
        <f>'実質公債費比率（分子）の構造'!M$49</f>
        <v>223</v>
      </c>
      <c r="I45" s="170"/>
      <c r="J45" s="170"/>
      <c r="K45" s="170">
        <f>'実質公債費比率（分子）の構造'!N$49</f>
        <v>224</v>
      </c>
      <c r="L45" s="170"/>
      <c r="M45" s="170"/>
      <c r="N45" s="170">
        <f>'実質公債費比率（分子）の構造'!O$49</f>
        <v>223</v>
      </c>
      <c r="O45" s="170"/>
      <c r="P45" s="170"/>
    </row>
    <row r="46" spans="1:16" x14ac:dyDescent="0.15">
      <c r="A46" s="170" t="s">
        <v>69</v>
      </c>
      <c r="B46" s="170">
        <f>'実質公債費比率（分子）の構造'!K$48</f>
        <v>2067</v>
      </c>
      <c r="C46" s="170"/>
      <c r="D46" s="170"/>
      <c r="E46" s="170">
        <f>'実質公債費比率（分子）の構造'!L$48</f>
        <v>2014</v>
      </c>
      <c r="F46" s="170"/>
      <c r="G46" s="170"/>
      <c r="H46" s="170">
        <f>'実質公債費比率（分子）の構造'!M$48</f>
        <v>1938</v>
      </c>
      <c r="I46" s="170"/>
      <c r="J46" s="170"/>
      <c r="K46" s="170">
        <f>'実質公債費比率（分子）の構造'!N$48</f>
        <v>1834</v>
      </c>
      <c r="L46" s="170"/>
      <c r="M46" s="170"/>
      <c r="N46" s="170">
        <f>'実質公債費比率（分子）の構造'!O$48</f>
        <v>1898</v>
      </c>
      <c r="O46" s="170"/>
      <c r="P46" s="170"/>
    </row>
    <row r="47" spans="1:16" x14ac:dyDescent="0.15">
      <c r="A47" s="170" t="s">
        <v>70</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71</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72</v>
      </c>
      <c r="B49" s="170">
        <f>'実質公債費比率（分子）の構造'!K$45</f>
        <v>8122</v>
      </c>
      <c r="C49" s="170"/>
      <c r="D49" s="170"/>
      <c r="E49" s="170">
        <f>'実質公債費比率（分子）の構造'!L$45</f>
        <v>8387</v>
      </c>
      <c r="F49" s="170"/>
      <c r="G49" s="170"/>
      <c r="H49" s="170">
        <f>'実質公債費比率（分子）の構造'!M$45</f>
        <v>8265</v>
      </c>
      <c r="I49" s="170"/>
      <c r="J49" s="170"/>
      <c r="K49" s="170">
        <f>'実質公債費比率（分子）の構造'!N$45</f>
        <v>8297</v>
      </c>
      <c r="L49" s="170"/>
      <c r="M49" s="170"/>
      <c r="N49" s="170">
        <f>'実質公債費比率（分子）の構造'!O$45</f>
        <v>8091</v>
      </c>
      <c r="O49" s="170"/>
      <c r="P49" s="170"/>
    </row>
    <row r="50" spans="1:16" x14ac:dyDescent="0.15">
      <c r="A50" s="170" t="s">
        <v>73</v>
      </c>
      <c r="B50" s="170" t="e">
        <f>NA()</f>
        <v>#N/A</v>
      </c>
      <c r="C50" s="170">
        <f>IF(ISNUMBER('実質公債費比率（分子）の構造'!K$53),'実質公債費比率（分子）の構造'!K$53,NA())</f>
        <v>2479</v>
      </c>
      <c r="D50" s="170" t="e">
        <f>NA()</f>
        <v>#N/A</v>
      </c>
      <c r="E50" s="170" t="e">
        <f>NA()</f>
        <v>#N/A</v>
      </c>
      <c r="F50" s="170">
        <f>IF(ISNUMBER('実質公債費比率（分子）の構造'!L$53),'実質公債費比率（分子）の構造'!L$53,NA())</f>
        <v>2722</v>
      </c>
      <c r="G50" s="170" t="e">
        <f>NA()</f>
        <v>#N/A</v>
      </c>
      <c r="H50" s="170" t="e">
        <f>NA()</f>
        <v>#N/A</v>
      </c>
      <c r="I50" s="170">
        <f>IF(ISNUMBER('実質公債費比率（分子）の構造'!M$53),'実質公債費比率（分子）の構造'!M$53,NA())</f>
        <v>2763</v>
      </c>
      <c r="J50" s="170" t="e">
        <f>NA()</f>
        <v>#N/A</v>
      </c>
      <c r="K50" s="170" t="e">
        <f>NA()</f>
        <v>#N/A</v>
      </c>
      <c r="L50" s="170">
        <f>IF(ISNUMBER('実質公債費比率（分子）の構造'!N$53),'実質公債費比率（分子）の構造'!N$53,NA())</f>
        <v>2772</v>
      </c>
      <c r="M50" s="170" t="e">
        <f>NA()</f>
        <v>#N/A</v>
      </c>
      <c r="N50" s="170" t="e">
        <f>NA()</f>
        <v>#N/A</v>
      </c>
      <c r="O50" s="170">
        <f>IF(ISNUMBER('実質公債費比率（分子）の構造'!O$53),'実質公債費比率（分子）の構造'!O$53,NA())</f>
        <v>2848</v>
      </c>
      <c r="P50" s="170" t="e">
        <f>NA()</f>
        <v>#N/A</v>
      </c>
    </row>
    <row r="53" spans="1:16" x14ac:dyDescent="0.15">
      <c r="A53" s="142" t="s">
        <v>74</v>
      </c>
    </row>
    <row r="54" spans="1:16" x14ac:dyDescent="0.15">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15">
      <c r="A55" s="169"/>
      <c r="B55" s="169" t="s">
        <v>75</v>
      </c>
      <c r="C55" s="169"/>
      <c r="D55" s="169" t="s">
        <v>76</v>
      </c>
      <c r="E55" s="169" t="s">
        <v>75</v>
      </c>
      <c r="F55" s="169"/>
      <c r="G55" s="169" t="s">
        <v>76</v>
      </c>
      <c r="H55" s="169" t="s">
        <v>75</v>
      </c>
      <c r="I55" s="169"/>
      <c r="J55" s="169" t="s">
        <v>76</v>
      </c>
      <c r="K55" s="169" t="s">
        <v>75</v>
      </c>
      <c r="L55" s="169"/>
      <c r="M55" s="169" t="s">
        <v>76</v>
      </c>
      <c r="N55" s="169" t="s">
        <v>75</v>
      </c>
      <c r="O55" s="169"/>
      <c r="P55" s="169" t="s">
        <v>76</v>
      </c>
    </row>
    <row r="56" spans="1:16" x14ac:dyDescent="0.15">
      <c r="A56" s="169" t="s">
        <v>45</v>
      </c>
      <c r="B56" s="169"/>
      <c r="C56" s="169"/>
      <c r="D56" s="169">
        <f>'将来負担比率（分子）の構造'!I$52</f>
        <v>73651</v>
      </c>
      <c r="E56" s="169"/>
      <c r="F56" s="169"/>
      <c r="G56" s="169">
        <f>'将来負担比率（分子）の構造'!J$52</f>
        <v>72222</v>
      </c>
      <c r="H56" s="169"/>
      <c r="I56" s="169"/>
      <c r="J56" s="169">
        <f>'将来負担比率（分子）の構造'!K$52</f>
        <v>70048</v>
      </c>
      <c r="K56" s="169"/>
      <c r="L56" s="169"/>
      <c r="M56" s="169">
        <f>'将来負担比率（分子）の構造'!L$52</f>
        <v>67637</v>
      </c>
      <c r="N56" s="169"/>
      <c r="O56" s="169"/>
      <c r="P56" s="169">
        <f>'将来負担比率（分子）の構造'!M$52</f>
        <v>64001</v>
      </c>
    </row>
    <row r="57" spans="1:16" x14ac:dyDescent="0.15">
      <c r="A57" s="169" t="s">
        <v>44</v>
      </c>
      <c r="B57" s="169"/>
      <c r="C57" s="169"/>
      <c r="D57" s="169">
        <f>'将来負担比率（分子）の構造'!I$51</f>
        <v>13455</v>
      </c>
      <c r="E57" s="169"/>
      <c r="F57" s="169"/>
      <c r="G57" s="169">
        <f>'将来負担比率（分子）の構造'!J$51</f>
        <v>13052</v>
      </c>
      <c r="H57" s="169"/>
      <c r="I57" s="169"/>
      <c r="J57" s="169">
        <f>'将来負担比率（分子）の構造'!K$51</f>
        <v>13093</v>
      </c>
      <c r="K57" s="169"/>
      <c r="L57" s="169"/>
      <c r="M57" s="169">
        <f>'将来負担比率（分子）の構造'!L$51</f>
        <v>12717</v>
      </c>
      <c r="N57" s="169"/>
      <c r="O57" s="169"/>
      <c r="P57" s="169">
        <f>'将来負担比率（分子）の構造'!M$51</f>
        <v>12695</v>
      </c>
    </row>
    <row r="58" spans="1:16" x14ac:dyDescent="0.15">
      <c r="A58" s="169" t="s">
        <v>43</v>
      </c>
      <c r="B58" s="169"/>
      <c r="C58" s="169"/>
      <c r="D58" s="169">
        <f>'将来負担比率（分子）の構造'!I$50</f>
        <v>8732</v>
      </c>
      <c r="E58" s="169"/>
      <c r="F58" s="169"/>
      <c r="G58" s="169">
        <f>'将来負担比率（分子）の構造'!J$50</f>
        <v>8216</v>
      </c>
      <c r="H58" s="169"/>
      <c r="I58" s="169"/>
      <c r="J58" s="169">
        <f>'将来負担比率（分子）の構造'!K$50</f>
        <v>8626</v>
      </c>
      <c r="K58" s="169"/>
      <c r="L58" s="169"/>
      <c r="M58" s="169">
        <f>'将来負担比率（分子）の構造'!L$50</f>
        <v>12821</v>
      </c>
      <c r="N58" s="169"/>
      <c r="O58" s="169"/>
      <c r="P58" s="169">
        <f>'将来負担比率（分子）の構造'!M$50</f>
        <v>17363</v>
      </c>
    </row>
    <row r="59" spans="1:16" x14ac:dyDescent="0.15">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38</v>
      </c>
      <c r="B61" s="169">
        <f>'将来負担比率（分子）の構造'!I$46</f>
        <v>148</v>
      </c>
      <c r="C61" s="169"/>
      <c r="D61" s="169"/>
      <c r="E61" s="169">
        <f>'将来負担比率（分子）の構造'!J$46</f>
        <v>135</v>
      </c>
      <c r="F61" s="169"/>
      <c r="G61" s="169"/>
      <c r="H61" s="169">
        <f>'将来負担比率（分子）の構造'!K$46</f>
        <v>126</v>
      </c>
      <c r="I61" s="169"/>
      <c r="J61" s="169"/>
      <c r="K61" s="169">
        <f>'将来負担比率（分子）の構造'!L$46</f>
        <v>135</v>
      </c>
      <c r="L61" s="169"/>
      <c r="M61" s="169"/>
      <c r="N61" s="169" t="str">
        <f>'将来負担比率（分子）の構造'!M$46</f>
        <v>-</v>
      </c>
      <c r="O61" s="169"/>
      <c r="P61" s="169"/>
    </row>
    <row r="62" spans="1:16" x14ac:dyDescent="0.15">
      <c r="A62" s="169" t="s">
        <v>37</v>
      </c>
      <c r="B62" s="169">
        <f>'将来負担比率（分子）の構造'!I$45</f>
        <v>9956</v>
      </c>
      <c r="C62" s="169"/>
      <c r="D62" s="169"/>
      <c r="E62" s="169">
        <f>'将来負担比率（分子）の構造'!J$45</f>
        <v>9430</v>
      </c>
      <c r="F62" s="169"/>
      <c r="G62" s="169"/>
      <c r="H62" s="169">
        <f>'将来負担比率（分子）の構造'!K$45</f>
        <v>9536</v>
      </c>
      <c r="I62" s="169"/>
      <c r="J62" s="169"/>
      <c r="K62" s="169">
        <f>'将来負担比率（分子）の構造'!L$45</f>
        <v>9665</v>
      </c>
      <c r="L62" s="169"/>
      <c r="M62" s="169"/>
      <c r="N62" s="169">
        <f>'将来負担比率（分子）の構造'!M$45</f>
        <v>9655</v>
      </c>
      <c r="O62" s="169"/>
      <c r="P62" s="169"/>
    </row>
    <row r="63" spans="1:16" x14ac:dyDescent="0.15">
      <c r="A63" s="169" t="s">
        <v>36</v>
      </c>
      <c r="B63" s="169">
        <f>'将来負担比率（分子）の構造'!I$44</f>
        <v>2490</v>
      </c>
      <c r="C63" s="169"/>
      <c r="D63" s="169"/>
      <c r="E63" s="169">
        <f>'将来負担比率（分子）の構造'!J$44</f>
        <v>2738</v>
      </c>
      <c r="F63" s="169"/>
      <c r="G63" s="169"/>
      <c r="H63" s="169">
        <f>'将来負担比率（分子）の構造'!K$44</f>
        <v>2926</v>
      </c>
      <c r="I63" s="169"/>
      <c r="J63" s="169"/>
      <c r="K63" s="169">
        <f>'将来負担比率（分子）の構造'!L$44</f>
        <v>2705</v>
      </c>
      <c r="L63" s="169"/>
      <c r="M63" s="169"/>
      <c r="N63" s="169">
        <f>'将来負担比率（分子）の構造'!M$44</f>
        <v>2433</v>
      </c>
      <c r="O63" s="169"/>
      <c r="P63" s="169"/>
    </row>
    <row r="64" spans="1:16" x14ac:dyDescent="0.15">
      <c r="A64" s="169" t="s">
        <v>35</v>
      </c>
      <c r="B64" s="169">
        <f>'将来負担比率（分子）の構造'!I$43</f>
        <v>18079</v>
      </c>
      <c r="C64" s="169"/>
      <c r="D64" s="169"/>
      <c r="E64" s="169">
        <f>'将来負担比率（分子）の構造'!J$43</f>
        <v>17837</v>
      </c>
      <c r="F64" s="169"/>
      <c r="G64" s="169"/>
      <c r="H64" s="169">
        <f>'将来負担比率（分子）の構造'!K$43</f>
        <v>16721</v>
      </c>
      <c r="I64" s="169"/>
      <c r="J64" s="169"/>
      <c r="K64" s="169">
        <f>'将来負担比率（分子）の構造'!L$43</f>
        <v>15980</v>
      </c>
      <c r="L64" s="169"/>
      <c r="M64" s="169"/>
      <c r="N64" s="169">
        <f>'将来負担比率（分子）の構造'!M$43</f>
        <v>15382</v>
      </c>
      <c r="O64" s="169"/>
      <c r="P64" s="169"/>
    </row>
    <row r="65" spans="1:16" x14ac:dyDescent="0.15">
      <c r="A65" s="169" t="s">
        <v>34</v>
      </c>
      <c r="B65" s="169">
        <f>'将来負担比率（分子）の構造'!I$42</f>
        <v>2883</v>
      </c>
      <c r="C65" s="169"/>
      <c r="D65" s="169"/>
      <c r="E65" s="169">
        <f>'将来負担比率（分子）の構造'!J$42</f>
        <v>3056</v>
      </c>
      <c r="F65" s="169"/>
      <c r="G65" s="169"/>
      <c r="H65" s="169">
        <f>'将来負担比率（分子）の構造'!K$42</f>
        <v>2900</v>
      </c>
      <c r="I65" s="169"/>
      <c r="J65" s="169"/>
      <c r="K65" s="169">
        <f>'将来負担比率（分子）の構造'!L$42</f>
        <v>2782</v>
      </c>
      <c r="L65" s="169"/>
      <c r="M65" s="169"/>
      <c r="N65" s="169">
        <f>'将来負担比率（分子）の構造'!M$42</f>
        <v>7804</v>
      </c>
      <c r="O65" s="169"/>
      <c r="P65" s="169"/>
    </row>
    <row r="66" spans="1:16" x14ac:dyDescent="0.15">
      <c r="A66" s="169" t="s">
        <v>33</v>
      </c>
      <c r="B66" s="169">
        <f>'将来負担比率（分子）の構造'!I$41</f>
        <v>88758</v>
      </c>
      <c r="C66" s="169"/>
      <c r="D66" s="169"/>
      <c r="E66" s="169">
        <f>'将来負担比率（分子）の構造'!J$41</f>
        <v>87104</v>
      </c>
      <c r="F66" s="169"/>
      <c r="G66" s="169"/>
      <c r="H66" s="169">
        <f>'将来負担比率（分子）の構造'!K$41</f>
        <v>86256</v>
      </c>
      <c r="I66" s="169"/>
      <c r="J66" s="169"/>
      <c r="K66" s="169">
        <f>'将来負担比率（分子）の構造'!L$41</f>
        <v>82788</v>
      </c>
      <c r="L66" s="169"/>
      <c r="M66" s="169"/>
      <c r="N66" s="169">
        <f>'将来負担比率（分子）の構造'!M$41</f>
        <v>79288</v>
      </c>
      <c r="O66" s="169"/>
      <c r="P66" s="169"/>
    </row>
    <row r="67" spans="1:16" x14ac:dyDescent="0.15">
      <c r="A67" s="169" t="s">
        <v>77</v>
      </c>
      <c r="B67" s="169" t="e">
        <f>NA()</f>
        <v>#N/A</v>
      </c>
      <c r="C67" s="169">
        <f>IF(ISNUMBER('将来負担比率（分子）の構造'!I$53), IF('将来負担比率（分子）の構造'!I$53 &lt; 0, 0, '将来負担比率（分子）の構造'!I$53), NA())</f>
        <v>26476</v>
      </c>
      <c r="D67" s="169" t="e">
        <f>NA()</f>
        <v>#N/A</v>
      </c>
      <c r="E67" s="169" t="e">
        <f>NA()</f>
        <v>#N/A</v>
      </c>
      <c r="F67" s="169">
        <f>IF(ISNUMBER('将来負担比率（分子）の構造'!J$53), IF('将来負担比率（分子）の構造'!J$53 &lt; 0, 0, '将来負担比率（分子）の構造'!J$53), NA())</f>
        <v>26809</v>
      </c>
      <c r="G67" s="169" t="e">
        <f>NA()</f>
        <v>#N/A</v>
      </c>
      <c r="H67" s="169" t="e">
        <f>NA()</f>
        <v>#N/A</v>
      </c>
      <c r="I67" s="169">
        <f>IF(ISNUMBER('将来負担比率（分子）の構造'!K$53), IF('将来負担比率（分子）の構造'!K$53 &lt; 0, 0, '将来負担比率（分子）の構造'!K$53), NA())</f>
        <v>26698</v>
      </c>
      <c r="J67" s="169" t="e">
        <f>NA()</f>
        <v>#N/A</v>
      </c>
      <c r="K67" s="169" t="e">
        <f>NA()</f>
        <v>#N/A</v>
      </c>
      <c r="L67" s="169">
        <f>IF(ISNUMBER('将来負担比率（分子）の構造'!L$53), IF('将来負担比率（分子）の構造'!L$53 &lt; 0, 0, '将来負担比率（分子）の構造'!L$53), NA())</f>
        <v>20879</v>
      </c>
      <c r="M67" s="169" t="e">
        <f>NA()</f>
        <v>#N/A</v>
      </c>
      <c r="N67" s="169" t="e">
        <f>NA()</f>
        <v>#N/A</v>
      </c>
      <c r="O67" s="169">
        <f>IF(ISNUMBER('将来負担比率（分子）の構造'!M$53), IF('将来負担比率（分子）の構造'!M$53 &lt; 0, 0, '将来負担比率（分子）の構造'!M$53), NA())</f>
        <v>20503</v>
      </c>
      <c r="P67" s="169" t="e">
        <f>NA()</f>
        <v>#N/A</v>
      </c>
    </row>
    <row r="70" spans="1:16" x14ac:dyDescent="0.15">
      <c r="A70" s="171" t="s">
        <v>78</v>
      </c>
      <c r="B70" s="171"/>
      <c r="C70" s="171"/>
      <c r="D70" s="171"/>
      <c r="E70" s="171"/>
      <c r="F70" s="171"/>
    </row>
    <row r="71" spans="1:16" x14ac:dyDescent="0.15">
      <c r="A71" s="172"/>
      <c r="B71" s="172" t="str">
        <f>基金残高に係る経年分析!F54</f>
        <v>R02</v>
      </c>
      <c r="C71" s="172" t="str">
        <f>基金残高に係る経年分析!G54</f>
        <v>R03</v>
      </c>
      <c r="D71" s="172" t="str">
        <f>基金残高に係る経年分析!H54</f>
        <v>R04</v>
      </c>
    </row>
    <row r="72" spans="1:16" x14ac:dyDescent="0.15">
      <c r="A72" s="172" t="s">
        <v>79</v>
      </c>
      <c r="B72" s="173">
        <f>基金残高に係る経年分析!F55</f>
        <v>2832</v>
      </c>
      <c r="C72" s="173">
        <f>基金残高に係る経年分析!G55</f>
        <v>4800</v>
      </c>
      <c r="D72" s="173">
        <f>基金残高に係る経年分析!H55</f>
        <v>6262</v>
      </c>
    </row>
    <row r="73" spans="1:16" x14ac:dyDescent="0.15">
      <c r="A73" s="172" t="s">
        <v>80</v>
      </c>
      <c r="B73" s="173">
        <f>基金残高に係る経年分析!F56</f>
        <v>555</v>
      </c>
      <c r="C73" s="173">
        <f>基金残高に係る経年分析!G56</f>
        <v>1256</v>
      </c>
      <c r="D73" s="173">
        <f>基金残高に係る経年分析!H56</f>
        <v>1600</v>
      </c>
    </row>
    <row r="74" spans="1:16" x14ac:dyDescent="0.15">
      <c r="A74" s="172" t="s">
        <v>81</v>
      </c>
      <c r="B74" s="173">
        <f>基金残高に係る経年分析!F57</f>
        <v>5089</v>
      </c>
      <c r="C74" s="173">
        <f>基金残高に係る経年分析!G57</f>
        <v>9577</v>
      </c>
      <c r="D74" s="173">
        <f>基金残高に係る経年分析!H57</f>
        <v>11960</v>
      </c>
    </row>
  </sheetData>
  <sheetProtection algorithmName="SHA-512" hashValue="Xj0K0WMpcxc+kBxLrBYsRxbNjUkBVZUql+2NnV96k4qY5bKoZDYnP8iGN5IwIcG3eRSMJxBIDATXGSaUOnzqsQ==" saltValue="LbW+ZsRXxz9a3QSeFj0Ul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 </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2024-03-11T08:30:39Z</cp:lastPrinted>
  <dcterms:created xsi:type="dcterms:W3CDTF">2024-02-05T02:57:23Z</dcterms:created>
  <dcterms:modified xsi:type="dcterms:W3CDTF">2024-09-26T00:13:45Z</dcterms:modified>
  <cp:category/>
</cp:coreProperties>
</file>