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X:\令和6年度\R5決算\R5財政状況資料集\04_市→県\"/>
    </mc:Choice>
  </mc:AlternateContent>
  <xr:revisionPtr revIDLastSave="0" documentId="13_ncr:1_{679FDF9C-C680-4A6A-A3B7-766B2E4D7163}" xr6:coauthVersionLast="47" xr6:coauthVersionMax="47" xr10:uidLastSave="{00000000-0000-0000-0000-000000000000}"/>
  <bookViews>
    <workbookView xWindow="17940" yWindow="60" windowWidth="20085" windowHeight="15210"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BE35" i="10"/>
  <c r="C35" i="10"/>
  <c r="U34" i="10"/>
  <c r="U35" i="10" s="1"/>
  <c r="C34" i="10"/>
  <c r="U36" i="10" l="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<sst xmlns="http://schemas.openxmlformats.org/spreadsheetml/2006/main" count="1110" uniqueCount="584">
  <si>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</si>
  <si>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</si>
  <si>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</si>
  <si>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</si>
  <si>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</si>
  <si>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</si>
  <si>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</si>
  <si>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</si>
  <si>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</si>
  <si>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</si>
  <si>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</si>
  <si>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</si>
  <si>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</si>
  <si>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</si>
  <si>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</si>
  <si>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</si>
  <si>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</si>
  <si>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</si>
  <si>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</si>
  <si>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</si>
  <si>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</si>
  <si>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</si>
  <si>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</si>
  <si>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</si>
  <si>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</si>
  <si>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</si>
  <si>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</si>
  <si>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</si>
  <si>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</si>
  <si>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</si>
  <si>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</si>
  <si>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</si>
  <si>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</si>
  <si>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</si>
  <si>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</si>
  <si>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</si>
  <si>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</si>
  <si>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</si>
  <si>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</si>
  <si>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</si>
  <si>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</si>
  <si>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</si>
  <si>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</si>
  <si>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</si>
  <si>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</si>
  <si>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</si>
  <si>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</si>
  <si>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</si>
  <si>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</si>
  <si>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</si>
  <si>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</si>
  <si>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</si>
  <si>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</si>
  <si>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</si>
  <si>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</si>
  <si>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</si>
  <si>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</si>
  <si>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</si>
  <si>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</si>
  <si>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</si>
  <si>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</si>
  <si>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</si>
  <si>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</si>
  <si>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</si>
  <si>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</si>
  <si>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</si>
  <si>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</si>
  <si>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</si>
  <si>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</si>
  <si>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</si>
  <si>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</si>
  <si>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</si>
  <si>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</si>
  <si>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</si>
  <si>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</si>
  <si>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</si>
  <si>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</si>
  <si>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</si>
  <si>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</si>
  <si>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</si>
  <si>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</si>
  <si>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</si>
  <si>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</si>
  <si>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</si>
  <si>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</si>
  <si>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</si>
  <si>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</si>
  <si>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</si>
  <si>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</si>
  <si>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</si>
  <si>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</si>
  <si>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</si>
  <si>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</si>
  <si>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</si>
  <si>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</si>
  <si>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</si>
  <si>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</si>
  <si>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</si>
  <si>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</si>
  <si>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</si>
  <si>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</si>
  <si>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</si>
  <si>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</si>
  <si>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</si>
  <si>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</si>
  <si>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</si>
  <si>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</si>
  <si>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</si>
  <si>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</si>
  <si>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</si>
  <si>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</si>
  <si>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</si>
  <si>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</si>
  <si>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</si>
  <si>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</si>
  <si>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</si>
  <si>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</si>
  <si>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</si>
  <si>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</si>
  <si>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</si>
  <si>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</si>
  <si>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</si>
  <si>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</si>
  <si>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</si>
  <si>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</si>
  <si>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</si>
  <si>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</si>
  <si>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</si>
  <si>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</si>
  <si>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</si>
  <si>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</si>
  <si>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</si>
  <si>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</si>
  <si>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</si>
  <si>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</si>
  <si>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</si>
  <si>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</si>
  <si>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</si>
  <si>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</si>
  <si>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</si>
  <si>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</si>
  <si>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</si>
  <si>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</si>
  <si>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</si>
  <si>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</si>
  <si>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</si>
  <si>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</si>
  <si>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</si>
  <si>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</si>
  <si>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</si>
  <si>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</si>
  <si>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</si>
  <si>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</si>
  <si>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</si>
  <si>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</si>
  <si>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</si>
  <si>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</si>
  <si>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</si>
  <si>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</si>
  <si>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</si>
  <si>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</si>
  <si>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</si>
  <si>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</si>
  <si>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</si>
  <si>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</si>
  <si>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</si>
  <si>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</si>
  <si>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</si>
  <si>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</si>
  <si>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</si>
  <si>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</si>
  <si>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</si>
  <si>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</si>
  <si>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</si>
  <si>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</si>
  <si>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</si>
  <si>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</si>
  <si>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</si>
  <si>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</si>
  <si>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</si>
  <si>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</si>
  <si>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</si>
  <si>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</si>
  <si>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</si>
  <si>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</si>
  <si>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</si>
  <si>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</si>
  <si>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</si>
  <si>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</si>
  <si>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</si>
  <si>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</si>
  <si>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</si>
  <si>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</si>
  <si>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</si>
  <si>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</si>
  <si>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</si>
  <si>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</si>
  <si>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</si>
  <si>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</si>
  <si>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</si>
  <si>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</si>
  <si>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</si>
  <si>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山口県周南市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</si>
  <si>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</si>
  <si>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</si>
  <si>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</si>
  <si>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</si>
  <si>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</si>
  <si>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</si>
  <si>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</si>
  <si>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</si>
  <si>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</si>
  <si>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</si>
  <si>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</si>
  <si>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</si>
  <si>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</si>
  <si>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</si>
  <si>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</si>
  <si>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</si>
  <si>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</si>
  <si>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</si>
  <si>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</si>
  <si>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</si>
  <si>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</si>
  <si>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</si>
  <si>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</si>
  <si>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</si>
  <si>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</si>
  <si>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</si>
  <si>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</si>
  <si>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</si>
  <si>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</si>
  <si>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</si>
  <si>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</si>
  <si>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</si>
  <si>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</si>
  <si>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</si>
  <si>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</si>
  <si>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</si>
  <si>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</si>
  <si>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</si>
  <si>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</si>
  <si>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</si>
  <si>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</si>
  <si>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</si>
  <si>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</si>
  <si>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</si>
  <si>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</si>
  <si>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</si>
  <si>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</si>
  <si>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</si>
  <si>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</si>
  <si>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</si>
  <si>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</si>
  <si>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</si>
  <si>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</si>
  <si>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</si>
  <si>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</si>
  <si>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</si>
  <si>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</si>
  <si>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</si>
  <si>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</si>
  <si>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</si>
  <si>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</si>
  <si>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</si>
  <si>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</si>
  <si>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</si>
  <si>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</si>
  <si>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</si>
  <si>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</si>
  <si>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</si>
  <si>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</si>
  <si>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</si>
  <si>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</si>
  <si>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</si>
  <si>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</si>
  <si>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</si>
  <si>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</si>
  <si>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</si>
  <si>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</si>
  <si>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</si>
  <si>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</si>
  <si>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</si>
  <si>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</si>
  <si>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</si>
  <si>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</si>
  <si>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</si>
  <si>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</si>
  <si>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</si>
  <si>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</si>
  <si>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</si>
  <si>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</si>
  <si>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</si>
  <si>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</si>
  <si>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</si>
  <si>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</si>
  <si>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</si>
  <si>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</si>
  <si>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</si>
  <si>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</si>
  <si>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</si>
  <si>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</si>
  <si>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</si>
  <si>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</si>
  <si>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</si>
  <si>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</si>
  <si>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</si>
  <si>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</si>
  <si>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</si>
  <si>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</si>
  <si>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</si>
  <si>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</si>
  <si>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</si>
  <si>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</si>
  <si>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</si>
  <si>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</si>
  <si>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</si>
  <si>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</si>
  <si>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</si>
  <si>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</si>
  <si>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</si>
  <si>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</si>
  <si>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</si>
  <si>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</si>
  <si>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</si>
  <si>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</si>
  <si>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</si>
  <si>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</si>
  <si>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</si>
  <si>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</si>
  <si>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</si>
  <si>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</si>
  <si>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</si>
  <si>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</si>
  <si>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</si>
  <si>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</si>
  <si>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</si>
  <si>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</si>
  <si>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</si>
  <si>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</si>
  <si>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</si>
  <si>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</si>
  <si>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</si>
  <si>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</si>
  <si>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</si>
  <si>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</si>
  <si>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</si>
  <si>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</si>
  <si>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</si>
  <si>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</si>
  <si>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</si>
  <si>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</si>
  <si>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</si>
  <si>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山口県周南市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</si>
  <si>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</si>
  <si>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</si>
  <si>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</si>
  <si>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</si>
  <si>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</si>
  <si>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</si>
  <si>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</si>
  <si>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</si>
  <si>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</si>
  <si>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</si>
  <si>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</si>
  <si>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</si>
  <si>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</si>
  <si>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</si>
  <si>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</si>
  <si>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</si>
  <si>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</si>
  <si>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</si>
  <si>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</si>
  <si>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</si>
  <si>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</si>
  <si>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</si>
  <si>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</si>
  <si>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</si>
  <si>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</si>
  <si>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</si>
  <si>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</si>
  <si>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</si>
  <si>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</si>
  <si>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</si>
  <si>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</si>
  <si>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</si>
  <si>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</si>
  <si>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</si>
  <si>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</si>
  <si>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</si>
  <si>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</si>
  <si>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</si>
  <si>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</si>
  <si>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</si>
  <si>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</si>
  <si>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</si>
  <si>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</si>
  <si>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モーターボート競走事業会計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</si>
  <si>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</si>
  <si>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</si>
  <si>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</si>
  <si>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</si>
  <si>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</si>
  <si>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</si>
  <si>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</si>
  <si>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</si>
  <si>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</si>
  <si>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</si>
  <si>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</si>
  <si>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</si>
  <si>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</si>
  <si>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</si>
  <si>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</si>
  <si>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</si>
  <si>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</si>
  <si>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</si>
  <si>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</si>
  <si>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</si>
  <si>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</si>
  <si>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</si>
  <si>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</si>
  <si>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</si>
  <si>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</si>
  <si>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</si>
  <si>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</si>
  <si>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</si>
  <si>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</si>
  <si>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</si>
  <si>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</si>
  <si>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</si>
  <si>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</si>
  <si>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</si>
  <si>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</si>
  <si>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</si>
  <si>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</si>
  <si>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</si>
  <si>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</si>
  <si>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</si>
  <si>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</si>
  <si>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</si>
  <si>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</si>
  <si>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</si>
  <si>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</si>
  <si>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</si>
  <si>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</si>
  <si>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</si>
  <si>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</si>
  <si>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</si>
  <si>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</si>
  <si>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</si>
  <si>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</si>
  <si>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</si>
  <si>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</si>
  <si>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</si>
  <si>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</si>
  <si>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</si>
  <si>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</si>
  <si>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</si>
  <si>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</si>
  <si>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</si>
  <si>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</si>
  <si>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</si>
  <si>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</si>
  <si>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</si>
  <si>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</si>
  <si>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</si>
  <si>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</si>
  <si>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</si>
  <si>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</si>
  <si>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</si>
  <si>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</si>
  <si>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</si>
  <si>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</si>
  <si>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</si>
  <si>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</si>
  <si>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</si>
  <si>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</si>
  <si>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</si>
  <si>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</si>
  <si>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</si>
  <si>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</si>
  <si>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</si>
  <si>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</si>
  <si>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</si>
  <si>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</si>
  <si>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</si>
  <si>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</si>
  <si>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</si>
  <si>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</si>
  <si>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</si>
  <si>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</si>
  <si>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</si>
  <si>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</si>
  <si>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</si>
  <si>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</si>
  <si>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</si>
  <si>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</si>
  <si>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</si>
  <si>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</si>
  <si>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</si>
  <si>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</si>
  <si>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</si>
  <si>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</si>
  <si>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</si>
  <si>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</si>
  <si>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</si>
  <si>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</si>
  <si>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</si>
  <si>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</si>
  <si>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</si>
  <si>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</si>
  <si>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</si>
  <si>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</si>
  <si>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</si>
  <si>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</si>
  <si>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</si>
  <si>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</si>
  <si>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</si>
  <si>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</si>
  <si>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</si>
  <si>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</si>
  <si>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</si>
  <si>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</si>
  <si>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</si>
  <si>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</si>
  <si>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</si>
  <si>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</si>
  <si>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</si>
  <si>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</si>
  <si>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</si>
  <si>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</si>
  <si>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</si>
  <si>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</si>
  <si>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</si>
  <si>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</si>
  <si>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0.67</t>
  </si>
  <si>
    <t>▲ 0.71</t>
  </si>
  <si>
    <t>▲ 0.31</t>
  </si>
  <si>
    <t>モーターボート競走事業会計</t>
  </si>
  <si>
    <t>一般会計</t>
  </si>
  <si>
    <t>水道事業会計</t>
  </si>
  <si>
    <t>下水道事業会計</t>
  </si>
  <si>
    <t>病院事業会計</t>
  </si>
  <si>
    <t>介護保険特別会計</t>
  </si>
  <si>
    <t>国民健康保険特別会計</t>
  </si>
  <si>
    <t>後期高齢者医療特別会計</t>
  </si>
  <si>
    <t>その他会計（赤字）</t>
  </si>
  <si>
    <t>▲ 0.06</t>
  </si>
  <si>
    <t>その他会計（黒字）</t>
  </si>
  <si>
    <t>R01</t>
    <phoneticPr fontId="5"/>
  </si>
  <si>
    <t>R02</t>
    <phoneticPr fontId="5"/>
  </si>
  <si>
    <t>R03</t>
    <phoneticPr fontId="5"/>
  </si>
  <si>
    <t>R04</t>
    <phoneticPr fontId="5"/>
  </si>
  <si>
    <t>R05</t>
    <phoneticPr fontId="5"/>
  </si>
  <si>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</si>
  <si>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周南地区衛生施設組合（一般会計）</t>
  </si>
  <si>
    <t>光地区消防組合（一般会計）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</si>
  <si>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</si>
  <si>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</si>
  <si>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</si>
  <si>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</si>
  <si>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</si>
  <si>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</si>
  <si>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</si>
  <si>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山口県後期高齢者広域連合（一般会計）</t>
  </si>
  <si>
    <t>山口県後期高齢者医療広域連合後期高齢者医療（特別会計）</t>
  </si>
  <si>
    <t>周南市体育協会</t>
    <rPh sb="0" eb="3">
      <t>シュウナンシ</t>
    </rPh>
    <rPh sb="3" eb="5">
      <t>タイイク</t>
    </rPh>
    <rPh sb="5" eb="7">
      <t>キョウカイ</t>
    </rPh>
    <phoneticPr fontId="2"/>
  </si>
  <si>
    <t>徳山地区漁業振興基金</t>
    <rPh sb="0" eb="2">
      <t>トクヤマ</t>
    </rPh>
    <rPh sb="2" eb="4">
      <t>チク</t>
    </rPh>
    <rPh sb="4" eb="6">
      <t>ギョギョウ</t>
    </rPh>
    <rPh sb="6" eb="8">
      <t>シンコウ</t>
    </rPh>
    <rPh sb="8" eb="10">
      <t>キキン</t>
    </rPh>
    <phoneticPr fontId="2"/>
  </si>
  <si>
    <t>周南市文化振興財団</t>
    <rPh sb="0" eb="3">
      <t>シュウナンシ</t>
    </rPh>
    <rPh sb="3" eb="5">
      <t>ブンカ</t>
    </rPh>
    <rPh sb="5" eb="7">
      <t>シンコウ</t>
    </rPh>
    <rPh sb="7" eb="9">
      <t>ザイダン</t>
    </rPh>
    <phoneticPr fontId="2"/>
  </si>
  <si>
    <t>周南市ふるさと振興財団</t>
    <rPh sb="0" eb="3">
      <t>シュウナンシ</t>
    </rPh>
    <rPh sb="7" eb="9">
      <t>シンコウ</t>
    </rPh>
    <rPh sb="9" eb="11">
      <t>ザイダン</t>
    </rPh>
    <phoneticPr fontId="2"/>
  </si>
  <si>
    <t>周南市医療公社</t>
    <rPh sb="0" eb="3">
      <t>シュウナンシ</t>
    </rPh>
    <rPh sb="3" eb="5">
      <t>イリョウ</t>
    </rPh>
    <rPh sb="5" eb="7">
      <t>コウシャ</t>
    </rPh>
    <phoneticPr fontId="2"/>
  </si>
  <si>
    <t>周南地域地場産業振興センター</t>
    <rPh sb="0" eb="2">
      <t>シュウナン</t>
    </rPh>
    <rPh sb="2" eb="4">
      <t>チイキ</t>
    </rPh>
    <rPh sb="4" eb="6">
      <t>ジバ</t>
    </rPh>
    <rPh sb="6" eb="8">
      <t>サンギョウ</t>
    </rPh>
    <rPh sb="8" eb="10">
      <t>シンコウ</t>
    </rPh>
    <phoneticPr fontId="2"/>
  </si>
  <si>
    <t>大津島巡航</t>
    <rPh sb="0" eb="2">
      <t>オオヅ</t>
    </rPh>
    <rPh sb="2" eb="3">
      <t>シマ</t>
    </rPh>
    <rPh sb="3" eb="5">
      <t>ジュンコウ</t>
    </rPh>
    <phoneticPr fontId="2"/>
  </si>
  <si>
    <t>徳山青果精算</t>
    <rPh sb="0" eb="2">
      <t>トクヤマ</t>
    </rPh>
    <rPh sb="2" eb="4">
      <t>セイカ</t>
    </rPh>
    <rPh sb="4" eb="6">
      <t>セイサン</t>
    </rPh>
    <phoneticPr fontId="2"/>
  </si>
  <si>
    <t>かの高原開発</t>
    <rPh sb="2" eb="4">
      <t>コウゲン</t>
    </rPh>
    <rPh sb="4" eb="6">
      <t>カイハツ</t>
    </rPh>
    <phoneticPr fontId="2"/>
  </si>
  <si>
    <t>新南陽地区漁業振興基金</t>
    <rPh sb="0" eb="3">
      <t>シンナンヨウ</t>
    </rPh>
    <rPh sb="3" eb="5">
      <t>チク</t>
    </rPh>
    <rPh sb="5" eb="7">
      <t>ギョギョウ</t>
    </rPh>
    <rPh sb="7" eb="9">
      <t>シンコウ</t>
    </rPh>
    <rPh sb="9" eb="11">
      <t>キキン</t>
    </rPh>
    <phoneticPr fontId="2"/>
  </si>
  <si>
    <t>周南観光コンベンション協会</t>
    <rPh sb="0" eb="2">
      <t>シュウナン</t>
    </rPh>
    <rPh sb="2" eb="4">
      <t>カンコウ</t>
    </rPh>
    <rPh sb="11" eb="13">
      <t>キョウカイ</t>
    </rPh>
    <phoneticPr fontId="2"/>
  </si>
  <si>
    <t>公立大学法人周南公立大学</t>
  </si>
  <si>
    <t>地域振興基金</t>
    <phoneticPr fontId="5"/>
  </si>
  <si>
    <t>子ども未来夢基金</t>
    <phoneticPr fontId="2"/>
  </si>
  <si>
    <t>公共施設マネジメント基金</t>
    <phoneticPr fontId="2"/>
  </si>
  <si>
    <t>周南公立大学整備等基金</t>
    <phoneticPr fontId="2"/>
  </si>
  <si>
    <t>職員退職手当基金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</si>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</sst>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CBCA-4349-BB1C-ABE41805B8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51379</c:v>
                </c:pt>
                <c:pt idx="1">
                  <c:v>59074</c:v>
                </c:pt>
                <c:pt idx="2">
                  <c:v>33400</c:v>
                </c:pt>
                <c:pt idx="3">
                  <c:v>58302</c:v>
                </c:pt>
                <c:pt idx="4">
                  <c:v>81725</c:v>
                </c:pt>
              </c:numCache>
            </c:numRef>
          </c:val>
          <c:smooth val="0"/>
          <c:extLst>
            <c:ext xmlns:c16="http://schemas.microsoft.com/office/drawing/2014/chart" uri="{C3380CC4-5D6E-409C-BE32-E72D297353CC}">
              <c16:uniqueId val="{00000001-CBCA-4349-BB1C-ABE41805B8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5.59</c:v>
                </c:pt>
                <c:pt idx="1">
                  <c:v>4.8600000000000003</c:v>
                </c:pt>
                <c:pt idx="2">
                  <c:v>10.3</c:v>
                </c:pt>
                <c:pt idx="3">
                  <c:v>9.16</c:v>
                </c:pt>
                <c:pt idx="4">
                  <c:v>9.7799999999999994</c:v>
                </c:pt>
              </c:numCache>
            </c:numRef>
          </c:val>
          <c:extLst>
            <c:ext xmlns:c16="http://schemas.microsoft.com/office/drawing/2014/chart" uri="{C3380CC4-5D6E-409C-BE32-E72D297353CC}">
              <c16:uniqueId val="{00000000-9B8B-4413-B75E-99CF989C09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7.96</c:v>
                </c:pt>
                <c:pt idx="1">
                  <c:v>7.67</c:v>
                </c:pt>
                <c:pt idx="2">
                  <c:v>12.6</c:v>
                </c:pt>
                <c:pt idx="3">
                  <c:v>16.829999999999998</c:v>
                </c:pt>
                <c:pt idx="4">
                  <c:v>15.21</c:v>
                </c:pt>
              </c:numCache>
            </c:numRef>
          </c:val>
          <c:extLst>
            <c:ext xmlns:c16="http://schemas.microsoft.com/office/drawing/2014/chart" uri="{C3380CC4-5D6E-409C-BE32-E72D297353CC}">
              <c16:uniqueId val="{00000001-9B8B-4413-B75E-99CF989C09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-0.67</c:v>
                </c:pt>
                <c:pt idx="1">
                  <c:v>-0.71</c:v>
                </c:pt>
                <c:pt idx="2">
                  <c:v>10.75</c:v>
                </c:pt>
                <c:pt idx="3">
                  <c:v>2.54</c:v>
                </c:pt>
                <c:pt idx="4">
                  <c:v>-0.31</c:v>
                </c:pt>
              </c:numCache>
            </c:numRef>
          </c:val>
          <c:smooth val="0"/>
          <c:extLst>
            <c:ext xmlns:c16="http://schemas.microsoft.com/office/drawing/2014/chart" uri="{C3380CC4-5D6E-409C-BE32-E72D297353CC}">
              <c16:uniqueId val="{00000002-9B8B-4413-B75E-99CF989C09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0.24</c:v>
                </c:pt>
                <c:pt idx="4">
                  <c:v>#N/A</c:v>
                </c:pt>
                <c:pt idx="5">
                  <c:v>0.32</c:v>
                </c:pt>
                <c:pt idx="6">
                  <c:v>#N/A</c:v>
                </c:pt>
                <c:pt idx="7">
                  <c:v>0.32</c:v>
                </c:pt>
                <c:pt idx="8">
                  <c:v>#N/A</c:v>
                </c:pt>
                <c:pt idx="9">
                  <c:v>0.19</c:v>
                </c:pt>
              </c:numCache>
            </c:numRef>
          </c:val>
          <c:extLst>
            <c:ext xmlns:c16="http://schemas.microsoft.com/office/drawing/2014/chart" uri="{C3380CC4-5D6E-409C-BE32-E72D297353CC}">
              <c16:uniqueId val="{00000000-FAC1-44A3-81C3-B63CF3FB02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0.06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AC1-44A3-81C3-B63CF3FB020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0.17</c:v>
                </c:pt>
                <c:pt idx="4">
                  <c:v>#N/A</c:v>
                </c:pt>
                <c:pt idx="5">
                  <c:v>0.17</c:v>
                </c:pt>
                <c:pt idx="6">
                  <c:v>#N/A</c:v>
                </c:pt>
                <c:pt idx="7">
                  <c:v>0.24</c:v>
                </c:pt>
                <c:pt idx="8">
                  <c:v>#N/A</c:v>
                </c:pt>
                <c:pt idx="9">
                  <c:v>0.19</c:v>
                </c:pt>
              </c:numCache>
            </c:numRef>
          </c:val>
          <c:extLst>
            <c:ext xmlns:c16="http://schemas.microsoft.com/office/drawing/2014/chart" uri="{C3380CC4-5D6E-409C-BE32-E72D297353CC}">
              <c16:uniqueId val="{00000002-FAC1-44A3-81C3-B63CF3FB020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0.49</c:v>
                </c:pt>
                <c:pt idx="2">
                  <c:v>#N/A</c:v>
                </c:pt>
                <c:pt idx="3">
                  <c:v>0.72</c:v>
                </c:pt>
                <c:pt idx="4">
                  <c:v>#N/A</c:v>
                </c:pt>
                <c:pt idx="5">
                  <c:v>0.68</c:v>
                </c:pt>
                <c:pt idx="6">
                  <c:v>#N/A</c:v>
                </c:pt>
                <c:pt idx="7">
                  <c:v>0.6</c:v>
                </c:pt>
                <c:pt idx="8">
                  <c:v>#N/A</c:v>
                </c:pt>
                <c:pt idx="9">
                  <c:v>0.64</c:v>
                </c:pt>
              </c:numCache>
            </c:numRef>
          </c:val>
          <c:extLst>
            <c:ext xmlns:c16="http://schemas.microsoft.com/office/drawing/2014/chart" uri="{C3380CC4-5D6E-409C-BE32-E72D297353CC}">
              <c16:uniqueId val="{00000003-FAC1-44A3-81C3-B63CF3FB020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0.84</c:v>
                </c:pt>
                <c:pt idx="2">
                  <c:v>#N/A</c:v>
                </c:pt>
                <c:pt idx="3">
                  <c:v>0.61</c:v>
                </c:pt>
                <c:pt idx="4">
                  <c:v>#N/A</c:v>
                </c:pt>
                <c:pt idx="5">
                  <c:v>0.85</c:v>
                </c:pt>
                <c:pt idx="6">
                  <c:v>#N/A</c:v>
                </c:pt>
                <c:pt idx="7">
                  <c:v>1</c:v>
                </c:pt>
                <c:pt idx="8">
                  <c:v>#N/A</c:v>
                </c:pt>
                <c:pt idx="9">
                  <c:v>1.28</c:v>
                </c:pt>
              </c:numCache>
            </c:numRef>
          </c:val>
          <c:extLst>
            <c:ext xmlns:c16="http://schemas.microsoft.com/office/drawing/2014/chart" uri="{C3380CC4-5D6E-409C-BE32-E72D297353CC}">
              <c16:uniqueId val="{00000004-FAC1-44A3-81C3-B63CF3FB020B}"/>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3.41</c:v>
                </c:pt>
                <c:pt idx="2">
                  <c:v>#N/A</c:v>
                </c:pt>
                <c:pt idx="3">
                  <c:v>3.48</c:v>
                </c:pt>
                <c:pt idx="4">
                  <c:v>#N/A</c:v>
                </c:pt>
                <c:pt idx="5">
                  <c:v>4.46</c:v>
                </c:pt>
                <c:pt idx="6">
                  <c:v>#N/A</c:v>
                </c:pt>
                <c:pt idx="7">
                  <c:v>5.08</c:v>
                </c:pt>
                <c:pt idx="8">
                  <c:v>#N/A</c:v>
                </c:pt>
                <c:pt idx="9">
                  <c:v>4.6399999999999997</c:v>
                </c:pt>
              </c:numCache>
            </c:numRef>
          </c:val>
          <c:extLst>
            <c:ext xmlns:c16="http://schemas.microsoft.com/office/drawing/2014/chart" uri="{C3380CC4-5D6E-409C-BE32-E72D297353CC}">
              <c16:uniqueId val="{00000005-FAC1-44A3-81C3-B63CF3FB020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4.8499999999999996</c:v>
                </c:pt>
                <c:pt idx="2">
                  <c:v>#N/A</c:v>
                </c:pt>
                <c:pt idx="3">
                  <c:v>5.46</c:v>
                </c:pt>
                <c:pt idx="4">
                  <c:v>#N/A</c:v>
                </c:pt>
                <c:pt idx="5">
                  <c:v>5.25</c:v>
                </c:pt>
                <c:pt idx="6">
                  <c:v>#N/A</c:v>
                </c:pt>
                <c:pt idx="7">
                  <c:v>6.27</c:v>
                </c:pt>
                <c:pt idx="8">
                  <c:v>#N/A</c:v>
                </c:pt>
                <c:pt idx="9">
                  <c:v>6.21</c:v>
                </c:pt>
              </c:numCache>
            </c:numRef>
          </c:val>
          <c:extLst>
            <c:ext xmlns:c16="http://schemas.microsoft.com/office/drawing/2014/chart" uri="{C3380CC4-5D6E-409C-BE32-E72D297353CC}">
              <c16:uniqueId val="{00000006-FAC1-44A3-81C3-B63CF3FB020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7.94</c:v>
                </c:pt>
                <c:pt idx="2">
                  <c:v>#N/A</c:v>
                </c:pt>
                <c:pt idx="3">
                  <c:v>8.6</c:v>
                </c:pt>
                <c:pt idx="4">
                  <c:v>#N/A</c:v>
                </c:pt>
                <c:pt idx="5">
                  <c:v>9.1300000000000008</c:v>
                </c:pt>
                <c:pt idx="6">
                  <c:v>#N/A</c:v>
                </c:pt>
                <c:pt idx="7">
                  <c:v>9.8800000000000008</c:v>
                </c:pt>
                <c:pt idx="8">
                  <c:v>#N/A</c:v>
                </c:pt>
                <c:pt idx="9">
                  <c:v>8.89</c:v>
                </c:pt>
              </c:numCache>
            </c:numRef>
          </c:val>
          <c:extLst>
            <c:ext xmlns:c16="http://schemas.microsoft.com/office/drawing/2014/chart" uri="{C3380CC4-5D6E-409C-BE32-E72D297353CC}">
              <c16:uniqueId val="{00000007-FAC1-44A3-81C3-B63CF3FB02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5.58</c:v>
                </c:pt>
                <c:pt idx="2">
                  <c:v>#N/A</c:v>
                </c:pt>
                <c:pt idx="3">
                  <c:v>4.8600000000000003</c:v>
                </c:pt>
                <c:pt idx="4">
                  <c:v>#N/A</c:v>
                </c:pt>
                <c:pt idx="5">
                  <c:v>10.3</c:v>
                </c:pt>
                <c:pt idx="6">
                  <c:v>#N/A</c:v>
                </c:pt>
                <c:pt idx="7">
                  <c:v>9.16</c:v>
                </c:pt>
                <c:pt idx="8">
                  <c:v>#N/A</c:v>
                </c:pt>
                <c:pt idx="9">
                  <c:v>9.7799999999999994</c:v>
                </c:pt>
              </c:numCache>
            </c:numRef>
          </c:val>
          <c:extLst>
            <c:ext xmlns:c16="http://schemas.microsoft.com/office/drawing/2014/chart" uri="{C3380CC4-5D6E-409C-BE32-E72D297353CC}">
              <c16:uniqueId val="{00000008-FAC1-44A3-81C3-B63CF3FB020B}"/>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36.75</c:v>
                </c:pt>
                <c:pt idx="2">
                  <c:v>#N/A</c:v>
                </c:pt>
                <c:pt idx="3">
                  <c:v>45.83</c:v>
                </c:pt>
                <c:pt idx="4">
                  <c:v>#N/A</c:v>
                </c:pt>
                <c:pt idx="5">
                  <c:v>52.87</c:v>
                </c:pt>
                <c:pt idx="6">
                  <c:v>#N/A</c:v>
                </c:pt>
                <c:pt idx="7">
                  <c:v>62.63</c:v>
                </c:pt>
                <c:pt idx="8">
                  <c:v>#N/A</c:v>
                </c:pt>
                <c:pt idx="9">
                  <c:v>63.68</c:v>
                </c:pt>
              </c:numCache>
            </c:numRef>
          </c:val>
          <c:extLst>
            <c:ext xmlns:c16="http://schemas.microsoft.com/office/drawing/2014/chart" uri="{C3380CC4-5D6E-409C-BE32-E72D297353CC}">
              <c16:uniqueId val="{00000009-FAC1-44A3-81C3-B63CF3FB02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7884</c:v>
                </c:pt>
                <c:pt idx="5">
                  <c:v>7738</c:v>
                </c:pt>
                <c:pt idx="8">
                  <c:v>7621</c:v>
                </c:pt>
                <c:pt idx="11">
                  <c:v>7401</c:v>
                </c:pt>
                <c:pt idx="14">
                  <c:v>7356</c:v>
                </c:pt>
              </c:numCache>
            </c:numRef>
          </c:val>
          <c:extLst>
            <c:ext xmlns:c16="http://schemas.microsoft.com/office/drawing/2014/chart" uri="{C3380CC4-5D6E-409C-BE32-E72D297353CC}">
              <c16:uniqueId val="{00000000-45BD-41D3-B415-1A236AE589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BD-41D3-B415-1A236AE589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75</c:v>
                </c:pt>
                <c:pt idx="6">
                  <c:v>38</c:v>
                </c:pt>
                <c:pt idx="9">
                  <c:v>37</c:v>
                </c:pt>
                <c:pt idx="12">
                  <c:v>66</c:v>
                </c:pt>
              </c:numCache>
            </c:numRef>
          </c:val>
          <c:extLst>
            <c:ext xmlns:c16="http://schemas.microsoft.com/office/drawing/2014/chart" uri="{C3380CC4-5D6E-409C-BE32-E72D297353CC}">
              <c16:uniqueId val="{00000002-45BD-41D3-B415-1A236AE589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167</c:v>
                </c:pt>
                <c:pt idx="3">
                  <c:v>223</c:v>
                </c:pt>
                <c:pt idx="6">
                  <c:v>224</c:v>
                </c:pt>
                <c:pt idx="9">
                  <c:v>223</c:v>
                </c:pt>
                <c:pt idx="12">
                  <c:v>235</c:v>
                </c:pt>
              </c:numCache>
            </c:numRef>
          </c:val>
          <c:extLst>
            <c:ext xmlns:c16="http://schemas.microsoft.com/office/drawing/2014/chart" uri="{C3380CC4-5D6E-409C-BE32-E72D297353CC}">
              <c16:uniqueId val="{00000003-45BD-41D3-B415-1A236AE589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2014</c:v>
                </c:pt>
                <c:pt idx="3">
                  <c:v>1938</c:v>
                </c:pt>
                <c:pt idx="6">
                  <c:v>1834</c:v>
                </c:pt>
                <c:pt idx="9">
                  <c:v>1898</c:v>
                </c:pt>
                <c:pt idx="12">
                  <c:v>1937</c:v>
                </c:pt>
              </c:numCache>
            </c:numRef>
          </c:val>
          <c:extLst>
            <c:ext xmlns:c16="http://schemas.microsoft.com/office/drawing/2014/chart" uri="{C3380CC4-5D6E-409C-BE32-E72D297353CC}">
              <c16:uniqueId val="{00000004-45BD-41D3-B415-1A236AE589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BD-41D3-B415-1A236AE589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BD-41D3-B415-1A236AE589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8387</c:v>
                </c:pt>
                <c:pt idx="3">
                  <c:v>8265</c:v>
                </c:pt>
                <c:pt idx="6">
                  <c:v>8297</c:v>
                </c:pt>
                <c:pt idx="9">
                  <c:v>8091</c:v>
                </c:pt>
                <c:pt idx="12">
                  <c:v>8227</c:v>
                </c:pt>
              </c:numCache>
            </c:numRef>
          </c:val>
          <c:extLst>
            <c:ext xmlns:c16="http://schemas.microsoft.com/office/drawing/2014/chart" uri="{C3380CC4-5D6E-409C-BE32-E72D297353CC}">
              <c16:uniqueId val="{00000007-45BD-41D3-B415-1A236AE589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2722</c:v>
                </c:pt>
                <c:pt idx="2">
                  <c:v>#N/A</c:v>
                </c:pt>
                <c:pt idx="3">
                  <c:v>#N/A</c:v>
                </c:pt>
                <c:pt idx="4">
                  <c:v>2763</c:v>
                </c:pt>
                <c:pt idx="5">
                  <c:v>#N/A</c:v>
                </c:pt>
                <c:pt idx="6">
                  <c:v>#N/A</c:v>
                </c:pt>
                <c:pt idx="7">
                  <c:v>2772</c:v>
                </c:pt>
                <c:pt idx="8">
                  <c:v>#N/A</c:v>
                </c:pt>
                <c:pt idx="9">
                  <c:v>#N/A</c:v>
                </c:pt>
                <c:pt idx="10">
                  <c:v>2848</c:v>
                </c:pt>
                <c:pt idx="11">
                  <c:v>#N/A</c:v>
                </c:pt>
                <c:pt idx="12">
                  <c:v>#N/A</c:v>
                </c:pt>
                <c:pt idx="13">
                  <c:v>3109</c:v>
                </c:pt>
                <c:pt idx="14">
                  <c:v>#N/A</c:v>
                </c:pt>
              </c:numCache>
            </c:numRef>
          </c:val>
          <c:smooth val="0"/>
          <c:extLst>
            <c:ext xmlns:c16="http://schemas.microsoft.com/office/drawing/2014/chart" uri="{C3380CC4-5D6E-409C-BE32-E72D297353CC}">
              <c16:uniqueId val="{00000008-45BD-41D3-B415-1A236AE589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72222</c:v>
                </c:pt>
                <c:pt idx="5">
                  <c:v>70048</c:v>
                </c:pt>
                <c:pt idx="8">
                  <c:v>67637</c:v>
                </c:pt>
                <c:pt idx="11">
                  <c:v>64001</c:v>
                </c:pt>
                <c:pt idx="14">
                  <c:v>59731</c:v>
                </c:pt>
              </c:numCache>
            </c:numRef>
          </c:val>
          <c:extLst>
            <c:ext xmlns:c16="http://schemas.microsoft.com/office/drawing/2014/chart" uri="{C3380CC4-5D6E-409C-BE32-E72D297353CC}">
              <c16:uniqueId val="{00000000-4FED-4693-A0C1-E206C2A613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13052</c:v>
                </c:pt>
                <c:pt idx="5">
                  <c:v>13093</c:v>
                </c:pt>
                <c:pt idx="8">
                  <c:v>12717</c:v>
                </c:pt>
                <c:pt idx="11">
                  <c:v>12695</c:v>
                </c:pt>
                <c:pt idx="14">
                  <c:v>12390</c:v>
                </c:pt>
              </c:numCache>
            </c:numRef>
          </c:val>
          <c:extLst>
            <c:ext xmlns:c16="http://schemas.microsoft.com/office/drawing/2014/chart" uri="{C3380CC4-5D6E-409C-BE32-E72D297353CC}">
              <c16:uniqueId val="{00000001-4FED-4693-A0C1-E206C2A613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8216</c:v>
                </c:pt>
                <c:pt idx="5">
                  <c:v>8626</c:v>
                </c:pt>
                <c:pt idx="8">
                  <c:v>12821</c:v>
                </c:pt>
                <c:pt idx="11">
                  <c:v>17363</c:v>
                </c:pt>
                <c:pt idx="14">
                  <c:v>18465</c:v>
                </c:pt>
              </c:numCache>
            </c:numRef>
          </c:val>
          <c:extLst>
            <c:ext xmlns:c16="http://schemas.microsoft.com/office/drawing/2014/chart" uri="{C3380CC4-5D6E-409C-BE32-E72D297353CC}">
              <c16:uniqueId val="{00000002-4FED-4693-A0C1-E206C2A613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ED-4693-A0C1-E206C2A613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ED-4693-A0C1-E206C2A613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135</c:v>
                </c:pt>
                <c:pt idx="3">
                  <c:v>126</c:v>
                </c:pt>
                <c:pt idx="6">
                  <c:v>135</c:v>
                </c:pt>
                <c:pt idx="9">
                  <c:v>0</c:v>
                </c:pt>
                <c:pt idx="12">
                  <c:v>0</c:v>
                </c:pt>
              </c:numCache>
            </c:numRef>
          </c:val>
          <c:extLst>
            <c:ext xmlns:c16="http://schemas.microsoft.com/office/drawing/2014/chart" uri="{C3380CC4-5D6E-409C-BE32-E72D297353CC}">
              <c16:uniqueId val="{00000005-4FED-4693-A0C1-E206C2A613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9430</c:v>
                </c:pt>
                <c:pt idx="3">
                  <c:v>9536</c:v>
                </c:pt>
                <c:pt idx="6">
                  <c:v>9665</c:v>
                </c:pt>
                <c:pt idx="9">
                  <c:v>9655</c:v>
                </c:pt>
                <c:pt idx="12">
                  <c:v>10004</c:v>
                </c:pt>
              </c:numCache>
            </c:numRef>
          </c:val>
          <c:extLst>
            <c:ext xmlns:c16="http://schemas.microsoft.com/office/drawing/2014/chart" uri="{C3380CC4-5D6E-409C-BE32-E72D297353CC}">
              <c16:uniqueId val="{00000006-4FED-4693-A0C1-E206C2A613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2738</c:v>
                </c:pt>
                <c:pt idx="3">
                  <c:v>2926</c:v>
                </c:pt>
                <c:pt idx="6">
                  <c:v>2705</c:v>
                </c:pt>
                <c:pt idx="9">
                  <c:v>2433</c:v>
                </c:pt>
                <c:pt idx="12">
                  <c:v>2196</c:v>
                </c:pt>
              </c:numCache>
            </c:numRef>
          </c:val>
          <c:extLst>
            <c:ext xmlns:c16="http://schemas.microsoft.com/office/drawing/2014/chart" uri="{C3380CC4-5D6E-409C-BE32-E72D297353CC}">
              <c16:uniqueId val="{00000007-4FED-4693-A0C1-E206C2A613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17837</c:v>
                </c:pt>
                <c:pt idx="3">
                  <c:v>16721</c:v>
                </c:pt>
                <c:pt idx="6">
                  <c:v>15980</c:v>
                </c:pt>
                <c:pt idx="9">
                  <c:v>15382</c:v>
                </c:pt>
                <c:pt idx="12">
                  <c:v>15263</c:v>
                </c:pt>
              </c:numCache>
            </c:numRef>
          </c:val>
          <c:extLst>
            <c:ext xmlns:c16="http://schemas.microsoft.com/office/drawing/2014/chart" uri="{C3380CC4-5D6E-409C-BE32-E72D297353CC}">
              <c16:uniqueId val="{00000008-4FED-4693-A0C1-E206C2A613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3056</c:v>
                </c:pt>
                <c:pt idx="3">
                  <c:v>2900</c:v>
                </c:pt>
                <c:pt idx="6">
                  <c:v>2782</c:v>
                </c:pt>
                <c:pt idx="9">
                  <c:v>7804</c:v>
                </c:pt>
                <c:pt idx="12">
                  <c:v>7760</c:v>
                </c:pt>
              </c:numCache>
            </c:numRef>
          </c:val>
          <c:extLst>
            <c:ext xmlns:c16="http://schemas.microsoft.com/office/drawing/2014/chart" uri="{C3380CC4-5D6E-409C-BE32-E72D297353CC}">
              <c16:uniqueId val="{00000009-4FED-4693-A0C1-E206C2A613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87104</c:v>
                </c:pt>
                <c:pt idx="3">
                  <c:v>86256</c:v>
                </c:pt>
                <c:pt idx="6">
                  <c:v>82788</c:v>
                </c:pt>
                <c:pt idx="9">
                  <c:v>79288</c:v>
                </c:pt>
                <c:pt idx="12">
                  <c:v>76472</c:v>
                </c:pt>
              </c:numCache>
            </c:numRef>
          </c:val>
          <c:extLst>
            <c:ext xmlns:c16="http://schemas.microsoft.com/office/drawing/2014/chart" uri="{C3380CC4-5D6E-409C-BE32-E72D297353CC}">
              <c16:uniqueId val="{0000000A-4FED-4693-A0C1-E206C2A613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26809</c:v>
                </c:pt>
                <c:pt idx="2">
                  <c:v>#N/A</c:v>
                </c:pt>
                <c:pt idx="3">
                  <c:v>#N/A</c:v>
                </c:pt>
                <c:pt idx="4">
                  <c:v>26698</c:v>
                </c:pt>
                <c:pt idx="5">
                  <c:v>#N/A</c:v>
                </c:pt>
                <c:pt idx="6">
                  <c:v>#N/A</c:v>
                </c:pt>
                <c:pt idx="7">
                  <c:v>20879</c:v>
                </c:pt>
                <c:pt idx="8">
                  <c:v>#N/A</c:v>
                </c:pt>
                <c:pt idx="9">
                  <c:v>#N/A</c:v>
                </c:pt>
                <c:pt idx="10">
                  <c:v>20503</c:v>
                </c:pt>
                <c:pt idx="11">
                  <c:v>#N/A</c:v>
                </c:pt>
                <c:pt idx="12">
                  <c:v>#N/A</c:v>
                </c:pt>
                <c:pt idx="13">
                  <c:v>21109</c:v>
                </c:pt>
                <c:pt idx="14">
                  <c:v>#N/A</c:v>
                </c:pt>
              </c:numCache>
            </c:numRef>
          </c:val>
          <c:smooth val="0"/>
          <c:extLst>
            <c:ext xmlns:c16="http://schemas.microsoft.com/office/drawing/2014/chart" uri="{C3380CC4-5D6E-409C-BE32-E72D297353CC}">
              <c16:uniqueId val="{0000000B-4FED-4693-A0C1-E206C2A613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4800</c:v>
                </c:pt>
                <c:pt idx="1">
                  <c:v>6262</c:v>
                </c:pt>
                <c:pt idx="2">
                  <c:v>5814</c:v>
                </c:pt>
              </c:numCache>
            </c:numRef>
          </c:val>
          <c:extLst>
            <c:ext xmlns:c16="http://schemas.microsoft.com/office/drawing/2014/chart" uri="{C3380CC4-5D6E-409C-BE32-E72D297353CC}">
              <c16:uniqueId val="{00000000-DD72-43F0-9B72-F294F6F097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1256</c:v>
                </c:pt>
                <c:pt idx="1">
                  <c:v>1600</c:v>
                </c:pt>
                <c:pt idx="2">
                  <c:v>1603</c:v>
                </c:pt>
              </c:numCache>
            </c:numRef>
          </c:val>
          <c:extLst>
            <c:ext xmlns:c16="http://schemas.microsoft.com/office/drawing/2014/chart" uri="{C3380CC4-5D6E-409C-BE32-E72D297353CC}">
              <c16:uniqueId val="{00000001-DD72-43F0-9B72-F294F6F097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9577</c:v>
                </c:pt>
                <c:pt idx="1">
                  <c:v>11960</c:v>
                </c:pt>
                <c:pt idx="2">
                  <c:v>11774</c:v>
                </c:pt>
              </c:numCache>
            </c:numRef>
          </c:val>
          <c:extLst>
            <c:ext xmlns:c16="http://schemas.microsoft.com/office/drawing/2014/chart" uri="{C3380CC4-5D6E-409C-BE32-E72D297353CC}">
              <c16:uniqueId val="{00000002-DD72-43F0-9B72-F294F6F097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136,179
134,534
656.29
81,048,889
76,885,574
3,739,155
38,230,537
76,471,784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本市の財政構造上、周南コンビナートを形成する大企業の収益動向により税収が大きく左右されるという特徴がある。基準財政需要額は、臨時財政対策債振替相当額の減により約</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億増加した一方で、法人税割や固定資産税の増により、分子である基準財政収入額が約</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億の増となったことで、分子の増が分母の増を上回ったことから、単年度での財政力指数は微増したが、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カ年平均では前年同率となった。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普通交付税の減に伴い、分母が計</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億減少したことにより、経常収支比率が増加した。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今後も、事業の選択と集中、事務事業の見直しにより事業費の抑制に努めていく。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9996"/>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64</xdr:row>
      <xdr:rowOff>7196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2957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66</xdr:row>
      <xdr:rowOff>74506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29570"/>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74506</xdr:rowOff>
    </xdr:from>
    <xdr:to>
      <xdr:col>11</xdr:col>
      <xdr:colOff>31750</xdr:colOff>
      <xdr:row>66</xdr:row>
      <xdr:rowOff>138854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902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88054</xdr:rowOff>
    </xdr:from>
    <xdr:to>
      <xdr:col>7</xdr:col>
      <xdr:colOff>31750</xdr:colOff>
      <xdr:row>67</xdr:row>
      <xdr:rowOff>18204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2981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消防業務について、広い市域の多くを一部事務組合によらず直接運営しているため、人件費が類似団体平均を大きく上回っている。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また、物件費は前年度により、わずかに減少したが、高止まりの状態である。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今後も引き続き、適正な職員配置による人件費の抑制に努めるとともに、事業の選択や公共施設の統廃合の推進などにより物件費の削減を図っていく。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159955</xdr:rowOff>
    </xdr:from>
    <xdr:to>
      <xdr:col>23</xdr:col>
      <xdr:colOff>133350</xdr:colOff>
      <xdr:row>87</xdr:row>
      <xdr:rowOff>59246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904655"/>
          <a:ext cx="838200" cy="7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67315</xdr:rowOff>
    </xdr:from>
    <xdr:to>
      <xdr:col>19</xdr:col>
      <xdr:colOff>133350</xdr:colOff>
      <xdr:row>86</xdr:row>
      <xdr:rowOff>159955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12015"/>
          <a:ext cx="889000" cy="9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113872</xdr:rowOff>
    </xdr:from>
    <xdr:to>
      <xdr:col>15</xdr:col>
      <xdr:colOff>82550</xdr:colOff>
      <xdr:row>86</xdr:row>
      <xdr:rowOff>67315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87122"/>
          <a:ext cx="889000" cy="1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112652</xdr:rowOff>
    </xdr:from>
    <xdr:to>
      <xdr:col>11</xdr:col>
      <xdr:colOff>31750</xdr:colOff>
      <xdr:row>85</xdr:row>
      <xdr:rowOff>113872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14452"/>
          <a:ext cx="889000" cy="1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8446</xdr:rowOff>
    </xdr:from>
    <xdr:to>
      <xdr:col>23</xdr:col>
      <xdr:colOff>184150</xdr:colOff>
      <xdr:row>87</xdr:row>
      <xdr:rowOff>110046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2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151973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9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109155</xdr:rowOff>
    </xdr:from>
    <xdr:to>
      <xdr:col>19</xdr:col>
      <xdr:colOff>184150</xdr:colOff>
      <xdr:row>87</xdr:row>
      <xdr:rowOff>39305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24082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40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16515</xdr:rowOff>
    </xdr:from>
    <xdr:to>
      <xdr:col>15</xdr:col>
      <xdr:colOff>133350</xdr:colOff>
      <xdr:row>86</xdr:row>
      <xdr:rowOff>118115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102892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4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63072</xdr:rowOff>
    </xdr:from>
    <xdr:to>
      <xdr:col>11</xdr:col>
      <xdr:colOff>82550</xdr:colOff>
      <xdr:row>85</xdr:row>
      <xdr:rowOff>164672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149449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2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61852</xdr:rowOff>
    </xdr:from>
    <xdr:to>
      <xdr:col>7</xdr:col>
      <xdr:colOff>31750</xdr:colOff>
      <xdr:row>84</xdr:row>
      <xdr:rowOff>163452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148229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5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た水準となるよう制度設計するとともに、組織全体の役職等の見直し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140759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2781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140759</xdr:rowOff>
    </xdr:from>
    <xdr:to>
      <xdr:col>77</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283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170391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289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170391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886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119591</xdr:rowOff>
    </xdr:from>
    <xdr:to>
      <xdr:col>68</xdr:col>
      <xdr:colOff>203200</xdr:colOff>
      <xdr:row>90</xdr:row>
      <xdr:rowOff>49741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については、中長期的な退職者補充の考え方に基づき、必要な人数を採用している。近年は退職者補充等による職員の積極的採用、また業務量の増加等により、人口当たりの職員数は増えている。</a:t>
          </a:r>
        </a:p>
        <a:p>
          <a:r>
            <a:rPr kumimoji="1" lang="ja-JP" altLang="en-US" sz="1300">
              <a:latin typeface="ＭＳ Ｐゴシック" panose="020B0600070205080204" pitchFamily="50" charset="-128"/>
              <a:ea typeface="ＭＳ Ｐゴシック" panose="020B0600070205080204" pitchFamily="50" charset="-128"/>
            </a:rPr>
            <a:t>　今後についても、業務が適正に行われる人員配置を目指した定員管理となるよう努める。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71301</xdr:rowOff>
    </xdr:from>
    <xdr:to>
      <xdr:col>81</xdr:col>
      <xdr:colOff>44450</xdr:colOff>
      <xdr:row>65</xdr:row>
      <xdr:rowOff>74749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21555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9253</xdr:rowOff>
    </xdr:from>
    <xdr:to>
      <xdr:col>77</xdr:col>
      <xdr:colOff>44450</xdr:colOff>
      <xdr:row>65</xdr:row>
      <xdr:rowOff>74749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5350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149678</xdr:rowOff>
    </xdr:from>
    <xdr:to>
      <xdr:col>72</xdr:col>
      <xdr:colOff>203200</xdr:colOff>
      <xdr:row>65</xdr:row>
      <xdr:rowOff>9253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224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80735</xdr:rowOff>
    </xdr:from>
    <xdr:to>
      <xdr:col>68</xdr:col>
      <xdr:colOff>152400</xdr:colOff>
      <xdr:row>64</xdr:row>
      <xdr:rowOff>149678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5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20501</xdr:rowOff>
    </xdr:from>
    <xdr:to>
      <xdr:col>81</xdr:col>
      <xdr:colOff>95250</xdr:colOff>
      <xdr:row>65</xdr:row>
      <xdr:rowOff>122101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164028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23949</xdr:rowOff>
    </xdr:from>
    <xdr:to>
      <xdr:col>77</xdr:col>
      <xdr:colOff>95250</xdr:colOff>
      <xdr:row>65</xdr:row>
      <xdr:rowOff>125549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110326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129903</xdr:rowOff>
    </xdr:from>
    <xdr:to>
      <xdr:col>73</xdr:col>
      <xdr:colOff>44450</xdr:colOff>
      <xdr:row>65</xdr:row>
      <xdr:rowOff>60053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44830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98878</xdr:rowOff>
    </xdr:from>
    <xdr:to>
      <xdr:col>68</xdr:col>
      <xdr:colOff>203200</xdr:colOff>
      <xdr:row>65</xdr:row>
      <xdr:rowOff>29028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13805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29935</xdr:rowOff>
    </xdr:from>
    <xdr:to>
      <xdr:col>64</xdr:col>
      <xdr:colOff>152400</xdr:colOff>
      <xdr:row>64</xdr:row>
      <xdr:rowOff>131535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116312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地方債元利償還金及び準元利償還金について、償還終了分に対し令和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年度から償還開始となったものが大きいため増となった。また、特定財源と基準財政需要額算入額が減となったこともあり、分子全体は約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億円の増額となった。</a:t>
          </a:r>
        </a:p>
        <a:p>
          <a:r>
            <a:rPr kumimoji="1" lang="ja-JP" altLang="en-US" sz="1300">
              <a:latin typeface="ＭＳ Ｐゴシック" panose="020B0600070205080204" pitchFamily="50" charset="-128"/>
              <a:ea typeface="ＭＳ Ｐゴシック" panose="020B0600070205080204" pitchFamily="50" charset="-128"/>
            </a:rPr>
            <a:t>　標準税収入額等の増による標準財政規模の増に伴い、分母全体は約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億円の増額となった。</a:t>
          </a:r>
        </a:p>
        <a:p>
          <a:r>
            <a:rPr kumimoji="1" lang="ja-JP" altLang="en-US" sz="1300">
              <a:latin typeface="ＭＳ Ｐゴシック" panose="020B0600070205080204" pitchFamily="50" charset="-128"/>
              <a:ea typeface="ＭＳ Ｐゴシック" panose="020B0600070205080204" pitchFamily="50" charset="-128"/>
            </a:rPr>
            <a:t>　分子、分母ともに増額となっており、単年度の実質公債費比率は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カ年平均においても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41628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1411</xdr:rowOff>
    </xdr:from>
    <xdr:to>
      <xdr:col>72</xdr:col>
      <xdr:colOff>203200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132645</xdr:rowOff>
    </xdr:from>
    <xdr:to>
      <xdr:col>68</xdr:col>
      <xdr:colOff>152400</xdr:colOff>
      <xdr:row>43</xdr:row>
      <xdr:rowOff>1411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33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134355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122061</xdr:rowOff>
    </xdr:from>
    <xdr:to>
      <xdr:col>68</xdr:col>
      <xdr:colOff>203200</xdr:colOff>
      <xdr:row>43</xdr:row>
      <xdr:rowOff>52211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36988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168222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地方債現在高や公営企業債等繰入見込額等の減により将来負担額は減少している。また、充当可能基金額は増加しているものの基準財政需要額算入見込額の減少額が多く、充当可能財源等の合計も減少となっている。充当可能財源等の計の減少額が将来負担額の減少額を上回っており、分子全体は</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年度に比べて約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億円の増額となった。また、標準税収入額等の増によって標準財政規模が増となり、分母全体が約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億円の増額となったことから、将来負担比率は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今後も地方債残高の抑制等、持続可能な財政運営に努める。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169333</xdr:rowOff>
    </xdr:from>
    <xdr:to>
      <xdr:col>81</xdr:col>
      <xdr:colOff>44450</xdr:colOff>
      <xdr:row>19</xdr:row>
      <xdr:rowOff>1905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2554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169333</xdr:rowOff>
    </xdr:from>
    <xdr:to>
      <xdr:col>77</xdr:col>
      <xdr:colOff>44450</xdr:colOff>
      <xdr:row>19</xdr:row>
      <xdr:rowOff>1905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2554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169333</xdr:rowOff>
    </xdr:from>
    <xdr:to>
      <xdr:col>72</xdr:col>
      <xdr:colOff>203200</xdr:colOff>
      <xdr:row>20</xdr:row>
      <xdr:rowOff>120015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5543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120015</xdr:rowOff>
    </xdr:from>
    <xdr:to>
      <xdr:col>68</xdr:col>
      <xdr:colOff>152400</xdr:colOff>
      <xdr:row>20</xdr:row>
      <xdr:rowOff>161572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549015"/>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118533</xdr:rowOff>
    </xdr:from>
    <xdr:to>
      <xdr:col>81</xdr:col>
      <xdr:colOff>95250</xdr:colOff>
      <xdr:row>19</xdr:row>
      <xdr:rowOff>48683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90610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7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122555</xdr:rowOff>
    </xdr:from>
    <xdr:to>
      <xdr:col>77</xdr:col>
      <xdr:colOff>95250</xdr:colOff>
      <xdr:row>19</xdr:row>
      <xdr:rowOff>52705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37482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118533</xdr:rowOff>
    </xdr:from>
    <xdr:to>
      <xdr:col>73</xdr:col>
      <xdr:colOff>44450</xdr:colOff>
      <xdr:row>19</xdr:row>
      <xdr:rowOff>48683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33460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69215</xdr:rowOff>
    </xdr:from>
    <xdr:to>
      <xdr:col>68</xdr:col>
      <xdr:colOff>203200</xdr:colOff>
      <xdr:row>20</xdr:row>
      <xdr:rowOff>170815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155592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110772</xdr:rowOff>
    </xdr:from>
    <xdr:to>
      <xdr:col>64</xdr:col>
      <xdr:colOff>152400</xdr:colOff>
      <xdr:row>21</xdr:row>
      <xdr:rowOff>40922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25699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136,179
134,534
656.29
81,048,889
76,885,574
3,739,155
38,230,537
76,471,784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年度は退職者数が少なかったことによる退職手当支給額の減少が人件費に影響を及ぼしたが、令和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年度は前年よりは退職者が増え、令和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年度も人件費が占める割合に大きな変動はない。</a:t>
          </a:r>
        </a:p>
        <a:p>
          <a:r>
            <a:rPr kumimoji="1" lang="ja-JP" altLang="en-US" sz="1200">
              <a:latin typeface="ＭＳ Ｐゴシック" panose="020B0600070205080204" pitchFamily="50" charset="-128"/>
              <a:ea typeface="ＭＳ Ｐゴシック" panose="020B0600070205080204" pitchFamily="50" charset="-128"/>
            </a:rPr>
            <a:t>　定年延長制度が開始されたことにより、職員数が一時的に増加すること、定年退職者は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年に</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度となること等が影響し、今後も変動することが予想されるが、適正範囲の人件費となるよう職員採用や組織構成の検証を進めていく。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39</xdr:row>
      <xdr:rowOff>135165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9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135165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094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41</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094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9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84365</xdr:rowOff>
    </xdr:from>
    <xdr:to>
      <xdr:col>20</xdr:col>
      <xdr:colOff>38100</xdr:colOff>
      <xdr:row>40</xdr:row>
      <xdr:rowOff>14515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物件費における経常経費充当一般財源は、単価の上昇による委託料の増等により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億円となり、前年度比では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162379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252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619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15</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6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75293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83656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6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経常的扶助費全体の金額は前年度比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億となっているが、充当している一般財源は△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億円となったため、比率については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今後も引き続き、高齢化の進行等による社会福祉費の増加が予想されることから、単独事業の見直し等、給付の適正化に努めていく。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167822</xdr:rowOff>
    </xdr:from>
    <xdr:to>
      <xdr:col>24</xdr:col>
      <xdr:colOff>25400</xdr:colOff>
      <xdr:row>61</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54672"/>
          <a:ext cx="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90912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118835</xdr:rowOff>
    </xdr:from>
    <xdr:to>
      <xdr:col>24</xdr:col>
      <xdr:colOff>114300</xdr:colOff>
      <xdr:row>61</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82749</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167822</xdr:rowOff>
    </xdr:from>
    <xdr:to>
      <xdr:col>24</xdr:col>
      <xdr:colOff>114300</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55</xdr:row>
      <xdr:rowOff>37193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2220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118835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介護保険特別会計に対する一般会計からの繰出金の増等により、前年度比では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120650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15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補助費等における経常経費充当一般財源は、前年度より開学した周南公立大学の補助金交付の増等により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億円増となり、前年度比では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168910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3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17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123190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17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123190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90187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公債費における経常経費充当一般財源は、公債費全体の増額当により、前年度比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億円となったことから、比率については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引き続き公債費は高めに推移する見込みであることから、基金等の活用による借入額の抑制等により、公債費の縮小に努める。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a:extLst>
            <a:ext uri="{FF2B5EF4-FFF2-40B4-BE49-F238E27FC236}">
              <a16:creationId xmlns:a16="http://schemas.microsoft.com/office/drawing/2014/main" id="{00000000-0008-0000-0400-00007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4" name="公債費最小値テキスト">
          <a:extLst>
            <a:ext uri="{FF2B5EF4-FFF2-40B4-BE49-F238E27FC236}">
              <a16:creationId xmlns:a16="http://schemas.microsoft.com/office/drawing/2014/main" id="{00000000-0008-0000-0400-000076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6" name="公債費最大値テキスト">
          <a:extLst>
            <a:ext uri="{FF2B5EF4-FFF2-40B4-BE49-F238E27FC236}">
              <a16:creationId xmlns:a16="http://schemas.microsoft.com/office/drawing/2014/main" id="{00000000-0008-0000-0400-000078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32294</xdr:rowOff>
    </xdr:from>
    <xdr:to>
      <xdr:col>24</xdr:col>
      <xdr:colOff>25400</xdr:colOff>
      <xdr:row>80</xdr:row>
      <xdr:rowOff>91077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987800" y="137482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9" name="公債費平均値テキスト">
          <a:extLst>
            <a:ext uri="{FF2B5EF4-FFF2-40B4-BE49-F238E27FC236}">
              <a16:creationId xmlns:a16="http://schemas.microsoft.com/office/drawing/2014/main" id="{00000000-0008-0000-0400-00007B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32294</xdr:rowOff>
    </xdr:from>
    <xdr:to>
      <xdr:col>19</xdr:col>
      <xdr:colOff>187325</xdr:colOff>
      <xdr:row>80</xdr:row>
      <xdr:rowOff>32294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098800" y="13748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32294</xdr:rowOff>
    </xdr:from>
    <xdr:to>
      <xdr:col>15</xdr:col>
      <xdr:colOff>98425</xdr:colOff>
      <xdr:row>80</xdr:row>
      <xdr:rowOff>169455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2209800" y="1374829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169455</xdr:rowOff>
    </xdr:from>
    <xdr:to>
      <xdr:col>11</xdr:col>
      <xdr:colOff>9525</xdr:colOff>
      <xdr:row>80</xdr:row>
      <xdr:rowOff>169455</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1320800" y="13885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40277</xdr:rowOff>
    </xdr:from>
    <xdr:to>
      <xdr:col>24</xdr:col>
      <xdr:colOff>76200</xdr:colOff>
      <xdr:row>80</xdr:row>
      <xdr:rowOff>141877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47752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120304</xdr:rowOff>
    </xdr:from>
    <xdr:ext cx="762000" cy="259045"/>
    <xdr:sp macro="" textlink="">
      <xdr:nvSpPr>
        <xdr:cNvPr id="398" name="公債費該当値テキスト">
          <a:extLst>
            <a:ext uri="{FF2B5EF4-FFF2-40B4-BE49-F238E27FC236}">
              <a16:creationId xmlns:a16="http://schemas.microsoft.com/office/drawing/2014/main" id="{00000000-0008-0000-0400-00008E010000}"/>
            </a:ext>
          </a:extLst>
        </xdr:cNvPr>
        <xdr:cNvSpPr txBox="1"/>
      </xdr:nvSpPr>
      <xdr:spPr>
        <a:xfrm>
          <a:off x="4914900" y="1366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152944</xdr:rowOff>
    </xdr:from>
    <xdr:to>
      <xdr:col>20</xdr:col>
      <xdr:colOff>38100</xdr:colOff>
      <xdr:row>80</xdr:row>
      <xdr:rowOff>83094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937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67871</xdr:rowOff>
    </xdr:from>
    <xdr:ext cx="7366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3606800" y="1378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152944</xdr:rowOff>
    </xdr:from>
    <xdr:to>
      <xdr:col>15</xdr:col>
      <xdr:colOff>149225</xdr:colOff>
      <xdr:row>80</xdr:row>
      <xdr:rowOff>83094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3048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67871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2717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118655</xdr:rowOff>
    </xdr:from>
    <xdr:to>
      <xdr:col>11</xdr:col>
      <xdr:colOff>60325</xdr:colOff>
      <xdr:row>81</xdr:row>
      <xdr:rowOff>48805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2159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33582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828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118655</xdr:rowOff>
    </xdr:from>
    <xdr:to>
      <xdr:col>6</xdr:col>
      <xdr:colOff>171450</xdr:colOff>
      <xdr:row>81</xdr:row>
      <xdr:rowOff>48805</xdr:rowOff>
    </xdr:to>
    <xdr:sp macro="" textlink="">
      <xdr:nvSpPr>
        <xdr:cNvPr id="405" name="楕円 404">
          <a:extLst>
            <a:ext uri="{FF2B5EF4-FFF2-40B4-BE49-F238E27FC236}">
              <a16:creationId xmlns:a16="http://schemas.microsoft.com/office/drawing/2014/main" id="{00000000-0008-0000-0400-000095010000}"/>
            </a:ext>
          </a:extLst>
        </xdr:cNvPr>
        <xdr:cNvSpPr/>
      </xdr:nvSpPr>
      <xdr:spPr>
        <a:xfrm>
          <a:off x="1270000" y="138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33582</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939800" y="1392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維持補修費や補助費等の増により公債費を除いた全体では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今後も施設等の適切な維持管理や、事業の選択と集中により支出の削減に努めていく。</a:t>
          </a:r>
        </a:p>
      </xdr:txBody>
    </xdr:sp>
    <xdr:clientData/>
  </xdr:twoCellAnchor>
  <xdr:oneCellAnchor>
    <xdr:from>
      <xdr:col>62</xdr:col>
      <xdr:colOff>6350</xdr:colOff>
      <xdr:row>69</xdr:row>
      <xdr:rowOff>107950</xdr:rowOff>
    </xdr:from>
    <xdr:ext cx="298543" cy="225703"/>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15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127000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9011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77</xdr:row>
      <xdr:rowOff>92711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2901168"/>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129287</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33693</xdr:rowOff>
    </xdr:from>
    <xdr:to>
      <xdr:col>29</xdr:col>
      <xdr:colOff>127000</xdr:colOff>
      <xdr:row>16</xdr:row>
      <xdr:rowOff>79093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24518"/>
          <a:ext cx="6477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79093</xdr:rowOff>
    </xdr:from>
    <xdr:to>
      <xdr:col>26</xdr:col>
      <xdr:colOff>50800</xdr:colOff>
      <xdr:row>16</xdr:row>
      <xdr:rowOff>130894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9918"/>
          <a:ext cx="698500" cy="5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130894</xdr:rowOff>
    </xdr:from>
    <xdr:to>
      <xdr:col>22</xdr:col>
      <xdr:colOff>114300</xdr:colOff>
      <xdr:row>16</xdr:row>
      <xdr:rowOff>162601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21719"/>
          <a:ext cx="698500" cy="3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162601</xdr:rowOff>
    </xdr:from>
    <xdr:to>
      <xdr:col>18</xdr:col>
      <xdr:colOff>177800</xdr:colOff>
      <xdr:row>17</xdr:row>
      <xdr:rowOff>32573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3426"/>
          <a:ext cx="698500" cy="41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154343</xdr:rowOff>
    </xdr:from>
    <xdr:to>
      <xdr:col>29</xdr:col>
      <xdr:colOff>177800</xdr:colOff>
      <xdr:row>16</xdr:row>
      <xdr:rowOff>84493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170870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1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28293</xdr:rowOff>
    </xdr:from>
    <xdr:to>
      <xdr:col>26</xdr:col>
      <xdr:colOff>101600</xdr:colOff>
      <xdr:row>16</xdr:row>
      <xdr:rowOff>129893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140070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80094</xdr:rowOff>
    </xdr:from>
    <xdr:to>
      <xdr:col>22</xdr:col>
      <xdr:colOff>165100</xdr:colOff>
      <xdr:row>17</xdr:row>
      <xdr:rowOff>10244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20421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111801</xdr:rowOff>
    </xdr:from>
    <xdr:to>
      <xdr:col>19</xdr:col>
      <xdr:colOff>38100</xdr:colOff>
      <xdr:row>17</xdr:row>
      <xdr:rowOff>41951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52128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153223</xdr:rowOff>
    </xdr:from>
    <xdr:to>
      <xdr:col>15</xdr:col>
      <xdr:colOff>101600</xdr:colOff>
      <xdr:row>17</xdr:row>
      <xdr:rowOff>83373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4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93550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1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169154</xdr:rowOff>
    </xdr:from>
    <xdr:to>
      <xdr:col>29</xdr:col>
      <xdr:colOff>127000</xdr:colOff>
      <xdr:row>34</xdr:row>
      <xdr:rowOff>270332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36604"/>
          <a:ext cx="647700" cy="10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270332</xdr:rowOff>
    </xdr:from>
    <xdr:to>
      <xdr:col>26</xdr:col>
      <xdr:colOff>50800</xdr:colOff>
      <xdr:row>34</xdr:row>
      <xdr:rowOff>304257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37782"/>
          <a:ext cx="698500" cy="3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304257</xdr:rowOff>
    </xdr:from>
    <xdr:to>
      <xdr:col>22</xdr:col>
      <xdr:colOff>114300</xdr:colOff>
      <xdr:row>34</xdr:row>
      <xdr:rowOff>317104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71707"/>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317104</xdr:rowOff>
    </xdr:from>
    <xdr:to>
      <xdr:col>18</xdr:col>
      <xdr:colOff>177800</xdr:colOff>
      <xdr:row>34</xdr:row>
      <xdr:rowOff>339552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84554"/>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118354</xdr:rowOff>
    </xdr:from>
    <xdr:to>
      <xdr:col>29</xdr:col>
      <xdr:colOff>177800</xdr:colOff>
      <xdr:row>34</xdr:row>
      <xdr:rowOff>219954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8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26931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9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219532</xdr:rowOff>
    </xdr:from>
    <xdr:to>
      <xdr:col>26</xdr:col>
      <xdr:colOff>101600</xdr:colOff>
      <xdr:row>34</xdr:row>
      <xdr:rowOff>321132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8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331309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5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253457</xdr:rowOff>
    </xdr:from>
    <xdr:to>
      <xdr:col>22</xdr:col>
      <xdr:colOff>165100</xdr:colOff>
      <xdr:row>35</xdr:row>
      <xdr:rowOff>12157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8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266304</xdr:rowOff>
    </xdr:from>
    <xdr:to>
      <xdr:col>19</xdr:col>
      <xdr:colOff>38100</xdr:colOff>
      <xdr:row>35</xdr:row>
      <xdr:rowOff>25004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3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35181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0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288752</xdr:rowOff>
    </xdr:from>
    <xdr:to>
      <xdr:col>15</xdr:col>
      <xdr:colOff>101600</xdr:colOff>
      <xdr:row>35</xdr:row>
      <xdr:rowOff>47452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57629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136,179
134,534
656.29
81,048,889
76,885,574
3,739,155
38,230,537
76,471,784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77444</xdr:rowOff>
    </xdr:from>
    <xdr:to>
      <xdr:col>24</xdr:col>
      <xdr:colOff>63500</xdr:colOff>
      <xdr:row>32</xdr:row>
      <xdr:rowOff>91008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63844"/>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77444</xdr:rowOff>
    </xdr:from>
    <xdr:to>
      <xdr:col>19</xdr:col>
      <xdr:colOff>177800</xdr:colOff>
      <xdr:row>32</xdr:row>
      <xdr:rowOff>164465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63844"/>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164465</xdr:rowOff>
    </xdr:from>
    <xdr:to>
      <xdr:col>15</xdr:col>
      <xdr:colOff>50800</xdr:colOff>
      <xdr:row>33</xdr:row>
      <xdr:rowOff>21209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5086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21209</xdr:rowOff>
    </xdr:from>
    <xdr:to>
      <xdr:col>10</xdr:col>
      <xdr:colOff>114300</xdr:colOff>
      <xdr:row>33</xdr:row>
      <xdr:rowOff>58966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905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40208</xdr:rowOff>
    </xdr:from>
    <xdr:to>
      <xdr:col>24</xdr:col>
      <xdr:colOff>114300</xdr:colOff>
      <xdr:row>32</xdr:row>
      <xdr:rowOff>141808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26644</xdr:rowOff>
    </xdr:from>
    <xdr:to>
      <xdr:col>20</xdr:col>
      <xdr:colOff>38100</xdr:colOff>
      <xdr:row>32</xdr:row>
      <xdr:rowOff>128244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144771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113665</xdr:rowOff>
    </xdr:from>
    <xdr:to>
      <xdr:col>15</xdr:col>
      <xdr:colOff>101600</xdr:colOff>
      <xdr:row>33</xdr:row>
      <xdr:rowOff>43815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60342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141859</xdr:rowOff>
    </xdr:from>
    <xdr:to>
      <xdr:col>10</xdr:col>
      <xdr:colOff>165100</xdr:colOff>
      <xdr:row>33</xdr:row>
      <xdr:rowOff>72009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88536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8166</xdr:rowOff>
    </xdr:from>
    <xdr:to>
      <xdr:col>6</xdr:col>
      <xdr:colOff>38100</xdr:colOff>
      <xdr:row>33</xdr:row>
      <xdr:rowOff>109766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126293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34021</xdr:rowOff>
    </xdr:from>
    <xdr:to>
      <xdr:col>24</xdr:col>
      <xdr:colOff>63500</xdr:colOff>
      <xdr:row>53</xdr:row>
      <xdr:rowOff>65797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20871"/>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65797</xdr:rowOff>
    </xdr:from>
    <xdr:to>
      <xdr:col>19</xdr:col>
      <xdr:colOff>177800</xdr:colOff>
      <xdr:row>53</xdr:row>
      <xdr:rowOff>136075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52647"/>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136075</xdr:rowOff>
    </xdr:from>
    <xdr:to>
      <xdr:col>15</xdr:col>
      <xdr:colOff>50800</xdr:colOff>
      <xdr:row>54</xdr:row>
      <xdr:rowOff>121804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22925"/>
          <a:ext cx="889000" cy="1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121804</xdr:rowOff>
    </xdr:from>
    <xdr:to>
      <xdr:col>10</xdr:col>
      <xdr:colOff>114300</xdr:colOff>
      <xdr:row>55</xdr:row>
      <xdr:rowOff>72622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80104"/>
          <a:ext cx="8890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154671</xdr:rowOff>
    </xdr:from>
    <xdr:to>
      <xdr:col>24</xdr:col>
      <xdr:colOff>114300</xdr:colOff>
      <xdr:row>53</xdr:row>
      <xdr:rowOff>84821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14997</xdr:rowOff>
    </xdr:from>
    <xdr:to>
      <xdr:col>20</xdr:col>
      <xdr:colOff>38100</xdr:colOff>
      <xdr:row>53</xdr:row>
      <xdr:rowOff>116597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133124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85275</xdr:rowOff>
    </xdr:from>
    <xdr:to>
      <xdr:col>15</xdr:col>
      <xdr:colOff>101600</xdr:colOff>
      <xdr:row>54</xdr:row>
      <xdr:rowOff>15425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31952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71004</xdr:rowOff>
    </xdr:from>
    <xdr:to>
      <xdr:col>10</xdr:col>
      <xdr:colOff>165100</xdr:colOff>
      <xdr:row>55</xdr:row>
      <xdr:rowOff>1154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17681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21822</xdr:rowOff>
    </xdr:from>
    <xdr:to>
      <xdr:col>6</xdr:col>
      <xdr:colOff>38100</xdr:colOff>
      <xdr:row>55</xdr:row>
      <xdr:rowOff>123422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139949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8889</xdr:rowOff>
    </xdr:from>
    <xdr:to>
      <xdr:col>24</xdr:col>
      <xdr:colOff>63500</xdr:colOff>
      <xdr:row>76</xdr:row>
      <xdr:rowOff>113664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39089"/>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113664</xdr:rowOff>
    </xdr:from>
    <xdr:to>
      <xdr:col>19</xdr:col>
      <xdr:colOff>177800</xdr:colOff>
      <xdr:row>76</xdr:row>
      <xdr:rowOff>168402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43864"/>
          <a:ext cx="889000" cy="5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168402</xdr:rowOff>
    </xdr:from>
    <xdr:to>
      <xdr:col>15</xdr:col>
      <xdr:colOff>50800</xdr:colOff>
      <xdr:row>76</xdr:row>
      <xdr:rowOff>169926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986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169926</xdr:rowOff>
    </xdr:from>
    <xdr:to>
      <xdr:col>10</xdr:col>
      <xdr:colOff>114300</xdr:colOff>
      <xdr:row>77</xdr:row>
      <xdr:rowOff>18162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00126"/>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129540</xdr:rowOff>
    </xdr:from>
    <xdr:to>
      <xdr:col>24</xdr:col>
      <xdr:colOff>114300</xdr:colOff>
      <xdr:row>76</xdr:row>
      <xdr:rowOff>59689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62864</xdr:rowOff>
    </xdr:from>
    <xdr:to>
      <xdr:col>20</xdr:col>
      <xdr:colOff>38100</xdr:colOff>
      <xdr:row>76</xdr:row>
      <xdr:rowOff>164464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155591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8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117602</xdr:rowOff>
    </xdr:from>
    <xdr:to>
      <xdr:col>15</xdr:col>
      <xdr:colOff>101600</xdr:colOff>
      <xdr:row>77</xdr:row>
      <xdr:rowOff>47752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38879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119126</xdr:rowOff>
    </xdr:from>
    <xdr:to>
      <xdr:col>10</xdr:col>
      <xdr:colOff>165100</xdr:colOff>
      <xdr:row>77</xdr:row>
      <xdr:rowOff>49276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40403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138812</xdr:rowOff>
    </xdr:from>
    <xdr:to>
      <xdr:col>6</xdr:col>
      <xdr:colOff>38100</xdr:colOff>
      <xdr:row>77</xdr:row>
      <xdr:rowOff>68962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60089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15204</xdr:rowOff>
    </xdr:from>
    <xdr:to>
      <xdr:col>24</xdr:col>
      <xdr:colOff>63500</xdr:colOff>
      <xdr:row>97</xdr:row>
      <xdr:rowOff>12370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74404"/>
          <a:ext cx="838200" cy="16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63599</xdr:rowOff>
    </xdr:from>
    <xdr:to>
      <xdr:col>19</xdr:col>
      <xdr:colOff>177800</xdr:colOff>
      <xdr:row>97</xdr:row>
      <xdr:rowOff>12370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51349"/>
          <a:ext cx="889000" cy="29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63599</xdr:rowOff>
    </xdr:from>
    <xdr:to>
      <xdr:col>15</xdr:col>
      <xdr:colOff>50800</xdr:colOff>
      <xdr:row>98</xdr:row>
      <xdr:rowOff>68126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51349"/>
          <a:ext cx="889000" cy="5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68126</xdr:rowOff>
    </xdr:from>
    <xdr:to>
      <xdr:col>10</xdr:col>
      <xdr:colOff>114300</xdr:colOff>
      <xdr:row>98</xdr:row>
      <xdr:rowOff>125755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70226"/>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135854</xdr:rowOff>
    </xdr:from>
    <xdr:to>
      <xdr:col>24</xdr:col>
      <xdr:colOff>114300</xdr:colOff>
      <xdr:row>96</xdr:row>
      <xdr:rowOff>66004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114281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0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133020</xdr:rowOff>
    </xdr:from>
    <xdr:to>
      <xdr:col>20</xdr:col>
      <xdr:colOff>38100</xdr:colOff>
      <xdr:row>97</xdr:row>
      <xdr:rowOff>63170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54297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12799</xdr:rowOff>
    </xdr:from>
    <xdr:to>
      <xdr:col>15</xdr:col>
      <xdr:colOff>101600</xdr:colOff>
      <xdr:row>95</xdr:row>
      <xdr:rowOff>114399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105526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17326</xdr:rowOff>
    </xdr:from>
    <xdr:to>
      <xdr:col>10</xdr:col>
      <xdr:colOff>165100</xdr:colOff>
      <xdr:row>98</xdr:row>
      <xdr:rowOff>118926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110053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74955</xdr:rowOff>
    </xdr:from>
    <xdr:to>
      <xdr:col>6</xdr:col>
      <xdr:colOff>38100</xdr:colOff>
      <xdr:row>99</xdr:row>
      <xdr:rowOff>5105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167682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120421</xdr:rowOff>
    </xdr:from>
    <xdr:to>
      <xdr:col>55</xdr:col>
      <xdr:colOff>0</xdr:colOff>
      <xdr:row>36</xdr:row>
      <xdr:rowOff>3596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21171"/>
          <a:ext cx="8382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142471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4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120421</xdr:rowOff>
    </xdr:from>
    <xdr:to>
      <xdr:col>50</xdr:col>
      <xdr:colOff>114300</xdr:colOff>
      <xdr:row>36</xdr:row>
      <xdr:rowOff>71272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21171"/>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72748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15755</xdr:rowOff>
    </xdr:from>
    <xdr:to>
      <xdr:col>45</xdr:col>
      <xdr:colOff>177800</xdr:colOff>
      <xdr:row>36</xdr:row>
      <xdr:rowOff>71272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59255"/>
          <a:ext cx="889000" cy="10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15755</xdr:rowOff>
    </xdr:from>
    <xdr:to>
      <xdr:col>41</xdr:col>
      <xdr:colOff>50800</xdr:colOff>
      <xdr:row>36</xdr:row>
      <xdr:rowOff>146340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59255"/>
          <a:ext cx="889000" cy="11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41746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124246</xdr:rowOff>
    </xdr:from>
    <xdr:to>
      <xdr:col>55</xdr:col>
      <xdr:colOff>50800</xdr:colOff>
      <xdr:row>36</xdr:row>
      <xdr:rowOff>54396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147123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69621</xdr:rowOff>
    </xdr:from>
    <xdr:to>
      <xdr:col>50</xdr:col>
      <xdr:colOff>165100</xdr:colOff>
      <xdr:row>35</xdr:row>
      <xdr:rowOff>171221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16298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20472</xdr:rowOff>
    </xdr:from>
    <xdr:to>
      <xdr:col>46</xdr:col>
      <xdr:colOff>38100</xdr:colOff>
      <xdr:row>36</xdr:row>
      <xdr:rowOff>122072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113199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136405</xdr:rowOff>
    </xdr:from>
    <xdr:to>
      <xdr:col>41</xdr:col>
      <xdr:colOff>101600</xdr:colOff>
      <xdr:row>30</xdr:row>
      <xdr:rowOff>66555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0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57682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0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95540</xdr:rowOff>
    </xdr:from>
    <xdr:to>
      <xdr:col>36</xdr:col>
      <xdr:colOff>165100</xdr:colOff>
      <xdr:row>37</xdr:row>
      <xdr:rowOff>25690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42217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35243</xdr:rowOff>
    </xdr:from>
    <xdr:to>
      <xdr:col>55</xdr:col>
      <xdr:colOff>0</xdr:colOff>
      <xdr:row>54</xdr:row>
      <xdr:rowOff>161265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22093"/>
          <a:ext cx="838200" cy="2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161265</xdr:rowOff>
    </xdr:from>
    <xdr:to>
      <xdr:col>50</xdr:col>
      <xdr:colOff>114300</xdr:colOff>
      <xdr:row>56</xdr:row>
      <xdr:rowOff>134620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19565"/>
          <a:ext cx="889000" cy="3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151461</xdr:rowOff>
    </xdr:from>
    <xdr:to>
      <xdr:col>45</xdr:col>
      <xdr:colOff>177800</xdr:colOff>
      <xdr:row>56</xdr:row>
      <xdr:rowOff>134620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09761"/>
          <a:ext cx="889000" cy="3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151461</xdr:rowOff>
    </xdr:from>
    <xdr:to>
      <xdr:col>41</xdr:col>
      <xdr:colOff>50800</xdr:colOff>
      <xdr:row>55</xdr:row>
      <xdr:rowOff>77736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09761"/>
          <a:ext cx="889000" cy="9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155893</xdr:rowOff>
    </xdr:from>
    <xdr:to>
      <xdr:col>55</xdr:col>
      <xdr:colOff>50800</xdr:colOff>
      <xdr:row>53</xdr:row>
      <xdr:rowOff>86043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7320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110465</xdr:rowOff>
    </xdr:from>
    <xdr:to>
      <xdr:col>50</xdr:col>
      <xdr:colOff>165100</xdr:colOff>
      <xdr:row>55</xdr:row>
      <xdr:rowOff>40615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57142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4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83820</xdr:rowOff>
    </xdr:from>
    <xdr:to>
      <xdr:col>46</xdr:col>
      <xdr:colOff>38100</xdr:colOff>
      <xdr:row>57</xdr:row>
      <xdr:rowOff>13970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100661</xdr:rowOff>
    </xdr:from>
    <xdr:to>
      <xdr:col>41</xdr:col>
      <xdr:colOff>101600</xdr:colOff>
      <xdr:row>55</xdr:row>
      <xdr:rowOff>30811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47338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3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26936</xdr:rowOff>
    </xdr:from>
    <xdr:to>
      <xdr:col>36</xdr:col>
      <xdr:colOff>165100</xdr:colOff>
      <xdr:row>55</xdr:row>
      <xdr:rowOff>128536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119663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4163</xdr:rowOff>
    </xdr:from>
    <xdr:to>
      <xdr:col>55</xdr:col>
      <xdr:colOff>0</xdr:colOff>
      <xdr:row>78</xdr:row>
      <xdr:rowOff>24577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34363"/>
          <a:ext cx="838200" cy="3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24577</xdr:rowOff>
    </xdr:from>
    <xdr:to>
      <xdr:col>50</xdr:col>
      <xdr:colOff>114300</xdr:colOff>
      <xdr:row>78</xdr:row>
      <xdr:rowOff>112542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97677"/>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112542</xdr:rowOff>
    </xdr:from>
    <xdr:to>
      <xdr:col>45</xdr:col>
      <xdr:colOff>177800</xdr:colOff>
      <xdr:row>78</xdr:row>
      <xdr:rowOff>113708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85642"/>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72445</xdr:rowOff>
    </xdr:from>
    <xdr:to>
      <xdr:col>41</xdr:col>
      <xdr:colOff>50800</xdr:colOff>
      <xdr:row>78</xdr:row>
      <xdr:rowOff>113708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45545"/>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124813</xdr:rowOff>
    </xdr:from>
    <xdr:to>
      <xdr:col>55</xdr:col>
      <xdr:colOff>50800</xdr:colOff>
      <xdr:row>76</xdr:row>
      <xdr:rowOff>54964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83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147690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145227</xdr:rowOff>
    </xdr:from>
    <xdr:to>
      <xdr:col>50</xdr:col>
      <xdr:colOff>165100</xdr:colOff>
      <xdr:row>78</xdr:row>
      <xdr:rowOff>75377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66504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61742</xdr:rowOff>
    </xdr:from>
    <xdr:to>
      <xdr:col>46</xdr:col>
      <xdr:colOff>38100</xdr:colOff>
      <xdr:row>78</xdr:row>
      <xdr:rowOff>163342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154469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62908</xdr:rowOff>
    </xdr:from>
    <xdr:to>
      <xdr:col>41</xdr:col>
      <xdr:colOff>101600</xdr:colOff>
      <xdr:row>78</xdr:row>
      <xdr:rowOff>164508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155635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21645</xdr:rowOff>
    </xdr:from>
    <xdr:to>
      <xdr:col>36</xdr:col>
      <xdr:colOff>165100</xdr:colOff>
      <xdr:row>78</xdr:row>
      <xdr:rowOff>123245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114372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160235</xdr:rowOff>
    </xdr:from>
    <xdr:to>
      <xdr:col>55</xdr:col>
      <xdr:colOff>0</xdr:colOff>
      <xdr:row>95</xdr:row>
      <xdr:rowOff>5569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76535"/>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5569</xdr:rowOff>
    </xdr:from>
    <xdr:to>
      <xdr:col>50</xdr:col>
      <xdr:colOff>114300</xdr:colOff>
      <xdr:row>96</xdr:row>
      <xdr:rowOff>83255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93319"/>
          <a:ext cx="889000" cy="2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168351</xdr:rowOff>
    </xdr:from>
    <xdr:to>
      <xdr:col>45</xdr:col>
      <xdr:colOff>177800</xdr:colOff>
      <xdr:row>96</xdr:row>
      <xdr:rowOff>83255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13201"/>
          <a:ext cx="889000" cy="4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168351</xdr:rowOff>
    </xdr:from>
    <xdr:to>
      <xdr:col>41</xdr:col>
      <xdr:colOff>50800</xdr:colOff>
      <xdr:row>94</xdr:row>
      <xdr:rowOff>74854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13201"/>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109435</xdr:rowOff>
    </xdr:from>
    <xdr:to>
      <xdr:col>55</xdr:col>
      <xdr:colOff>50800</xdr:colOff>
      <xdr:row>95</xdr:row>
      <xdr:rowOff>39585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132312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126219</xdr:rowOff>
    </xdr:from>
    <xdr:to>
      <xdr:col>50</xdr:col>
      <xdr:colOff>165100</xdr:colOff>
      <xdr:row>95</xdr:row>
      <xdr:rowOff>56369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72896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32455</xdr:rowOff>
    </xdr:from>
    <xdr:to>
      <xdr:col>46</xdr:col>
      <xdr:colOff>38100</xdr:colOff>
      <xdr:row>96</xdr:row>
      <xdr:rowOff>134055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125182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117551</xdr:rowOff>
    </xdr:from>
    <xdr:to>
      <xdr:col>41</xdr:col>
      <xdr:colOff>101600</xdr:colOff>
      <xdr:row>94</xdr:row>
      <xdr:rowOff>47701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64228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24054</xdr:rowOff>
    </xdr:from>
    <xdr:to>
      <xdr:col>36</xdr:col>
      <xdr:colOff>165100</xdr:colOff>
      <xdr:row>94</xdr:row>
      <xdr:rowOff>125654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142181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22542</xdr:rowOff>
    </xdr:from>
    <xdr:to>
      <xdr:col>85</xdr:col>
      <xdr:colOff>127000</xdr:colOff>
      <xdr:row>36</xdr:row>
      <xdr:rowOff>54547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680392"/>
          <a:ext cx="838200" cy="5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54547</xdr:rowOff>
    </xdr:from>
    <xdr:to>
      <xdr:col>81</xdr:col>
      <xdr:colOff>50800</xdr:colOff>
      <xdr:row>37</xdr:row>
      <xdr:rowOff>30353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226747"/>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107523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68072</xdr:rowOff>
    </xdr:from>
    <xdr:to>
      <xdr:col>76</xdr:col>
      <xdr:colOff>114300</xdr:colOff>
      <xdr:row>37</xdr:row>
      <xdr:rowOff>30353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40272"/>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121620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63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67310</xdr:rowOff>
    </xdr:from>
    <xdr:to>
      <xdr:col>71</xdr:col>
      <xdr:colOff>177800</xdr:colOff>
      <xdr:row>36</xdr:row>
      <xdr:rowOff>68072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5382260"/>
          <a:ext cx="889000" cy="8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93044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21417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50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143192</xdr:rowOff>
    </xdr:from>
    <xdr:to>
      <xdr:col>85</xdr:col>
      <xdr:colOff>177800</xdr:colOff>
      <xdr:row>33</xdr:row>
      <xdr:rowOff>73342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6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166069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48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3747</xdr:rowOff>
    </xdr:from>
    <xdr:to>
      <xdr:col>81</xdr:col>
      <xdr:colOff>101600</xdr:colOff>
      <xdr:row>36</xdr:row>
      <xdr:rowOff>105347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121874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595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151003</xdr:rowOff>
    </xdr:from>
    <xdr:to>
      <xdr:col>76</xdr:col>
      <xdr:colOff>165100</xdr:colOff>
      <xdr:row>37</xdr:row>
      <xdr:rowOff>81153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97680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17272</xdr:rowOff>
    </xdr:from>
    <xdr:to>
      <xdr:col>72</xdr:col>
      <xdr:colOff>38100</xdr:colOff>
      <xdr:row>36</xdr:row>
      <xdr:rowOff>118872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135399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16510</xdr:rowOff>
    </xdr:from>
    <xdr:to>
      <xdr:col>67</xdr:col>
      <xdr:colOff>101600</xdr:colOff>
      <xdr:row>31</xdr:row>
      <xdr:rowOff>118110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3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134637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510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93732</xdr:rowOff>
    </xdr:from>
    <xdr:to>
      <xdr:col>85</xdr:col>
      <xdr:colOff>127000</xdr:colOff>
      <xdr:row>72</xdr:row>
      <xdr:rowOff>128536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438132"/>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111468</xdr:rowOff>
    </xdr:from>
    <xdr:to>
      <xdr:col>81</xdr:col>
      <xdr:colOff>50800</xdr:colOff>
      <xdr:row>72</xdr:row>
      <xdr:rowOff>128536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455868"/>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111468</xdr:rowOff>
    </xdr:from>
    <xdr:to>
      <xdr:col>76</xdr:col>
      <xdr:colOff>114300</xdr:colOff>
      <xdr:row>72</xdr:row>
      <xdr:rowOff>126918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455868"/>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123260</xdr:rowOff>
    </xdr:from>
    <xdr:to>
      <xdr:col>71</xdr:col>
      <xdr:colOff>177800</xdr:colOff>
      <xdr:row>72</xdr:row>
      <xdr:rowOff>126918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4676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42932</xdr:rowOff>
    </xdr:from>
    <xdr:to>
      <xdr:col>85</xdr:col>
      <xdr:colOff>177800</xdr:colOff>
      <xdr:row>72</xdr:row>
      <xdr:rowOff>144532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3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65809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77736</xdr:rowOff>
    </xdr:from>
    <xdr:to>
      <xdr:col>81</xdr:col>
      <xdr:colOff>101600</xdr:colOff>
      <xdr:row>73</xdr:row>
      <xdr:rowOff>7886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24413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1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60668</xdr:rowOff>
    </xdr:from>
    <xdr:to>
      <xdr:col>76</xdr:col>
      <xdr:colOff>165100</xdr:colOff>
      <xdr:row>72</xdr:row>
      <xdr:rowOff>162268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4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7345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1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76118</xdr:rowOff>
    </xdr:from>
    <xdr:to>
      <xdr:col>72</xdr:col>
      <xdr:colOff>38100</xdr:colOff>
      <xdr:row>73</xdr:row>
      <xdr:rowOff>6268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4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22795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1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72460</xdr:rowOff>
    </xdr:from>
    <xdr:to>
      <xdr:col>67</xdr:col>
      <xdr:colOff>101600</xdr:colOff>
      <xdr:row>73</xdr:row>
      <xdr:rowOff>2610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4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19137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1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128823</xdr:rowOff>
    </xdr:from>
    <xdr:to>
      <xdr:col>85</xdr:col>
      <xdr:colOff>127000</xdr:colOff>
      <xdr:row>93</xdr:row>
      <xdr:rowOff>158826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902223"/>
          <a:ext cx="838200" cy="2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162979</xdr:rowOff>
    </xdr:from>
    <xdr:to>
      <xdr:col>81</xdr:col>
      <xdr:colOff>50800</xdr:colOff>
      <xdr:row>92</xdr:row>
      <xdr:rowOff>128823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5593479"/>
          <a:ext cx="889000" cy="3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162979</xdr:rowOff>
    </xdr:from>
    <xdr:to>
      <xdr:col>76</xdr:col>
      <xdr:colOff>114300</xdr:colOff>
      <xdr:row>96</xdr:row>
      <xdr:rowOff>85217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593479"/>
          <a:ext cx="889000" cy="95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85217</xdr:rowOff>
    </xdr:from>
    <xdr:to>
      <xdr:col>71</xdr:col>
      <xdr:colOff>177800</xdr:colOff>
      <xdr:row>97</xdr:row>
      <xdr:rowOff>71596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544417"/>
          <a:ext cx="889000" cy="15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108026</xdr:rowOff>
    </xdr:from>
    <xdr:to>
      <xdr:col>85</xdr:col>
      <xdr:colOff>177800</xdr:colOff>
      <xdr:row>94</xdr:row>
      <xdr:rowOff>38176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0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130903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78023</xdr:rowOff>
    </xdr:from>
    <xdr:to>
      <xdr:col>81</xdr:col>
      <xdr:colOff>101600</xdr:colOff>
      <xdr:row>93</xdr:row>
      <xdr:rowOff>8173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24700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6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112179</xdr:rowOff>
    </xdr:from>
    <xdr:to>
      <xdr:col>76</xdr:col>
      <xdr:colOff>165100</xdr:colOff>
      <xdr:row>91</xdr:row>
      <xdr:rowOff>42329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5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58856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53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34417</xdr:rowOff>
    </xdr:from>
    <xdr:to>
      <xdr:col>72</xdr:col>
      <xdr:colOff>38100</xdr:colOff>
      <xdr:row>96</xdr:row>
      <xdr:rowOff>136017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152544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20796</xdr:rowOff>
    </xdr:from>
    <xdr:to>
      <xdr:col>67</xdr:col>
      <xdr:colOff>101600</xdr:colOff>
      <xdr:row>97</xdr:row>
      <xdr:rowOff>122396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113523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3193</xdr:rowOff>
    </xdr:from>
    <xdr:to>
      <xdr:col>116</xdr:col>
      <xdr:colOff>63500</xdr:colOff>
      <xdr:row>34</xdr:row>
      <xdr:rowOff>130229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832493"/>
          <a:ext cx="8382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130229</xdr:rowOff>
    </xdr:from>
    <xdr:to>
      <xdr:col>111</xdr:col>
      <xdr:colOff>177800</xdr:colOff>
      <xdr:row>34</xdr:row>
      <xdr:rowOff>135618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959529"/>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91204</xdr:rowOff>
    </xdr:from>
    <xdr:to>
      <xdr:col>107</xdr:col>
      <xdr:colOff>50800</xdr:colOff>
      <xdr:row>34</xdr:row>
      <xdr:rowOff>135618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920504"/>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91204</xdr:rowOff>
    </xdr:from>
    <xdr:to>
      <xdr:col>102</xdr:col>
      <xdr:colOff>114300</xdr:colOff>
      <xdr:row>34</xdr:row>
      <xdr:rowOff>144599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920504"/>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123843</xdr:rowOff>
    </xdr:from>
    <xdr:to>
      <xdr:col>116</xdr:col>
      <xdr:colOff>114300</xdr:colOff>
      <xdr:row>34</xdr:row>
      <xdr:rowOff>53993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7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146720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63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79429</xdr:rowOff>
    </xdr:from>
    <xdr:to>
      <xdr:col>112</xdr:col>
      <xdr:colOff>38100</xdr:colOff>
      <xdr:row>35</xdr:row>
      <xdr:rowOff>9579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9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26106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6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84818</xdr:rowOff>
    </xdr:from>
    <xdr:to>
      <xdr:col>107</xdr:col>
      <xdr:colOff>101600</xdr:colOff>
      <xdr:row>35</xdr:row>
      <xdr:rowOff>14968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9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31495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68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40404</xdr:rowOff>
    </xdr:from>
    <xdr:to>
      <xdr:col>102</xdr:col>
      <xdr:colOff>165100</xdr:colOff>
      <xdr:row>34</xdr:row>
      <xdr:rowOff>142004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158531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64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93799</xdr:rowOff>
    </xdr:from>
    <xdr:to>
      <xdr:col>98</xdr:col>
      <xdr:colOff>38100</xdr:colOff>
      <xdr:row>35</xdr:row>
      <xdr:rowOff>23949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40476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6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60490</xdr:rowOff>
    </xdr:from>
    <xdr:to>
      <xdr:col>116</xdr:col>
      <xdr:colOff>63500</xdr:colOff>
      <xdr:row>55</xdr:row>
      <xdr:rowOff>99295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490240"/>
          <a:ext cx="8382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99295</xdr:rowOff>
    </xdr:from>
    <xdr:to>
      <xdr:col>111</xdr:col>
      <xdr:colOff>177800</xdr:colOff>
      <xdr:row>56</xdr:row>
      <xdr:rowOff>79693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529045"/>
          <a:ext cx="889000" cy="1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43173</xdr:rowOff>
    </xdr:from>
    <xdr:to>
      <xdr:col>107</xdr:col>
      <xdr:colOff>50800</xdr:colOff>
      <xdr:row>56</xdr:row>
      <xdr:rowOff>79693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644373"/>
          <a:ext cx="889000" cy="3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43173</xdr:rowOff>
    </xdr:from>
    <xdr:to>
      <xdr:col>102</xdr:col>
      <xdr:colOff>114300</xdr:colOff>
      <xdr:row>56</xdr:row>
      <xdr:rowOff>140557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644373"/>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9690</xdr:rowOff>
    </xdr:from>
    <xdr:to>
      <xdr:col>116</xdr:col>
      <xdr:colOff>114300</xdr:colOff>
      <xdr:row>55</xdr:row>
      <xdr:rowOff>111290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4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32567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2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48495</xdr:rowOff>
    </xdr:from>
    <xdr:to>
      <xdr:col>112</xdr:col>
      <xdr:colOff>38100</xdr:colOff>
      <xdr:row>55</xdr:row>
      <xdr:rowOff>150095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4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166622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2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28893</xdr:rowOff>
    </xdr:from>
    <xdr:to>
      <xdr:col>107</xdr:col>
      <xdr:colOff>101600</xdr:colOff>
      <xdr:row>56</xdr:row>
      <xdr:rowOff>130493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147020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40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163823</xdr:rowOff>
    </xdr:from>
    <xdr:to>
      <xdr:col>102</xdr:col>
      <xdr:colOff>165100</xdr:colOff>
      <xdr:row>56</xdr:row>
      <xdr:rowOff>93973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110500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3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89757</xdr:rowOff>
    </xdr:from>
    <xdr:to>
      <xdr:col>98</xdr:col>
      <xdr:colOff>38100</xdr:colOff>
      <xdr:row>57</xdr:row>
      <xdr:rowOff>19907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11034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7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74366</xdr:rowOff>
    </xdr:from>
    <xdr:to>
      <xdr:col>116</xdr:col>
      <xdr:colOff>63500</xdr:colOff>
      <xdr:row>73</xdr:row>
      <xdr:rowOff>125161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590216"/>
          <a:ext cx="838200" cy="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125161</xdr:rowOff>
    </xdr:from>
    <xdr:to>
      <xdr:col>111</xdr:col>
      <xdr:colOff>177800</xdr:colOff>
      <xdr:row>73</xdr:row>
      <xdr:rowOff>138192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4101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110073</xdr:rowOff>
    </xdr:from>
    <xdr:to>
      <xdr:col>107</xdr:col>
      <xdr:colOff>50800</xdr:colOff>
      <xdr:row>73</xdr:row>
      <xdr:rowOff>138192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625923"/>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110073</xdr:rowOff>
    </xdr:from>
    <xdr:to>
      <xdr:col>102</xdr:col>
      <xdr:colOff>114300</xdr:colOff>
      <xdr:row>73</xdr:row>
      <xdr:rowOff>156388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25923"/>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23566</xdr:rowOff>
    </xdr:from>
    <xdr:to>
      <xdr:col>116</xdr:col>
      <xdr:colOff>114300</xdr:colOff>
      <xdr:row>73</xdr:row>
      <xdr:rowOff>125166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46443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9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74361</xdr:rowOff>
    </xdr:from>
    <xdr:to>
      <xdr:col>112</xdr:col>
      <xdr:colOff>38100</xdr:colOff>
      <xdr:row>74</xdr:row>
      <xdr:rowOff>4511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21038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3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87392</xdr:rowOff>
    </xdr:from>
    <xdr:to>
      <xdr:col>107</xdr:col>
      <xdr:colOff>101600</xdr:colOff>
      <xdr:row>74</xdr:row>
      <xdr:rowOff>17542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6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34069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7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59273</xdr:rowOff>
    </xdr:from>
    <xdr:to>
      <xdr:col>102</xdr:col>
      <xdr:colOff>165100</xdr:colOff>
      <xdr:row>73</xdr:row>
      <xdr:rowOff>160873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5950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3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105588</xdr:rowOff>
    </xdr:from>
    <xdr:to>
      <xdr:col>98</xdr:col>
      <xdr:colOff>38100</xdr:colOff>
      <xdr:row>74</xdr:row>
      <xdr:rowOff>35738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26865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消防業務について、広い市域の多くを一部事務組合によらず直接運営していることにより、類似団体平均を大きく上回っている。今後においても、人件費の抑制のため、職員配置適正化の取組みにより、計画的な職員採用及び配置に努めるとともに、働き方改革を推進することで総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物件費は、消防費において消防車の修繕料が増加したことなどにより、類似団体平均を上回っている。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普通建設事業費のうち新規整備分は、周南公立大学の新校舎整備により、大幅に増加している。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災害復旧事業費は、台風等による被害が大きかったことから、前年度より大幅に増加した。</a:t>
          </a:r>
        </a:p>
        <a:p>
          <a:r>
            <a:rPr kumimoji="1" lang="ja-JP" altLang="en-US" sz="1300">
              <a:latin typeface="ＭＳ Ｐゴシック" panose="020B0600070205080204" pitchFamily="50" charset="-128"/>
              <a:ea typeface="ＭＳ Ｐゴシック" panose="020B0600070205080204" pitchFamily="50" charset="-128"/>
            </a:rPr>
            <a:t>　積立金は、財政調整基金積立金当の減により、減少している。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136,179
134,534
656.29
81,048,889
76,885,574
3,739,155
38,230,537
76,471,784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106499</xdr:rowOff>
    </xdr:from>
    <xdr:to>
      <xdr:col>24</xdr:col>
      <xdr:colOff>63500</xdr:colOff>
      <xdr:row>33</xdr:row>
      <xdr:rowOff>154396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64349"/>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154396</xdr:rowOff>
    </xdr:from>
    <xdr:to>
      <xdr:col>19</xdr:col>
      <xdr:colOff>177800</xdr:colOff>
      <xdr:row>34</xdr:row>
      <xdr:rowOff>44994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122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44994</xdr:rowOff>
    </xdr:from>
    <xdr:to>
      <xdr:col>15</xdr:col>
      <xdr:colOff>50800</xdr:colOff>
      <xdr:row>34</xdr:row>
      <xdr:rowOff>169092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429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165281</xdr:rowOff>
    </xdr:from>
    <xdr:to>
      <xdr:col>10</xdr:col>
      <xdr:colOff>114300</xdr:colOff>
      <xdr:row>34</xdr:row>
      <xdr:rowOff>169092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23131"/>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55699</xdr:rowOff>
    </xdr:from>
    <xdr:to>
      <xdr:col>24</xdr:col>
      <xdr:colOff>114300</xdr:colOff>
      <xdr:row>33</xdr:row>
      <xdr:rowOff>157299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78576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103596</xdr:rowOff>
    </xdr:from>
    <xdr:to>
      <xdr:col>20</xdr:col>
      <xdr:colOff>38100</xdr:colOff>
      <xdr:row>34</xdr:row>
      <xdr:rowOff>33746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165644</xdr:rowOff>
    </xdr:from>
    <xdr:to>
      <xdr:col>15</xdr:col>
      <xdr:colOff>101600</xdr:colOff>
      <xdr:row>34</xdr:row>
      <xdr:rowOff>95794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118292</xdr:rowOff>
    </xdr:from>
    <xdr:to>
      <xdr:col>10</xdr:col>
      <xdr:colOff>165100</xdr:colOff>
      <xdr:row>35</xdr:row>
      <xdr:rowOff>48442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114481</xdr:rowOff>
    </xdr:from>
    <xdr:to>
      <xdr:col>6</xdr:col>
      <xdr:colOff>38100</xdr:colOff>
      <xdr:row>34</xdr:row>
      <xdr:rowOff>44631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61158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7733</xdr:rowOff>
    </xdr:from>
    <xdr:to>
      <xdr:col>24</xdr:col>
      <xdr:colOff>62865</xdr:colOff>
      <xdr:row>59</xdr:row>
      <xdr:rowOff>84923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37483"/>
          <a:ext cx="1270" cy="7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88750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84923</xdr:rowOff>
    </xdr:from>
    <xdr:to>
      <xdr:col>24</xdr:col>
      <xdr:colOff>152400</xdr:colOff>
      <xdr:row>59</xdr:row>
      <xdr:rowOff>84923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125860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7733</xdr:rowOff>
    </xdr:from>
    <xdr:to>
      <xdr:col>24</xdr:col>
      <xdr:colOff>152400</xdr:colOff>
      <xdr:row>55</xdr:row>
      <xdr:rowOff>7733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3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169320</xdr:rowOff>
    </xdr:from>
    <xdr:to>
      <xdr:col>24</xdr:col>
      <xdr:colOff>63500</xdr:colOff>
      <xdr:row>55</xdr:row>
      <xdr:rowOff>106433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427620"/>
          <a:ext cx="838200" cy="10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41267</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62840</xdr:rowOff>
    </xdr:from>
    <xdr:to>
      <xdr:col>24</xdr:col>
      <xdr:colOff>114300</xdr:colOff>
      <xdr:row>57</xdr:row>
      <xdr:rowOff>164440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26097</xdr:rowOff>
    </xdr:from>
    <xdr:to>
      <xdr:col>19</xdr:col>
      <xdr:colOff>177800</xdr:colOff>
      <xdr:row>54</xdr:row>
      <xdr:rowOff>169320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284397"/>
          <a:ext cx="889000" cy="1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59727</xdr:rowOff>
    </xdr:from>
    <xdr:to>
      <xdr:col>20</xdr:col>
      <xdr:colOff>38100</xdr:colOff>
      <xdr:row>57</xdr:row>
      <xdr:rowOff>161327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86142</xdr:rowOff>
    </xdr:from>
    <xdr:to>
      <xdr:col>15</xdr:col>
      <xdr:colOff>50800</xdr:colOff>
      <xdr:row>54</xdr:row>
      <xdr:rowOff>26097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658642"/>
          <a:ext cx="889000" cy="6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40796</xdr:rowOff>
    </xdr:from>
    <xdr:to>
      <xdr:col>15</xdr:col>
      <xdr:colOff>101600</xdr:colOff>
      <xdr:row>57</xdr:row>
      <xdr:rowOff>142396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133523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86142</xdr:rowOff>
    </xdr:from>
    <xdr:to>
      <xdr:col>10</xdr:col>
      <xdr:colOff>114300</xdr:colOff>
      <xdr:row>57</xdr:row>
      <xdr:rowOff>68562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658642"/>
          <a:ext cx="889000" cy="11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74737</xdr:rowOff>
    </xdr:from>
    <xdr:to>
      <xdr:col>10</xdr:col>
      <xdr:colOff>165100</xdr:colOff>
      <xdr:row>52</xdr:row>
      <xdr:rowOff>4887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167464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73540</xdr:rowOff>
    </xdr:from>
    <xdr:to>
      <xdr:col>6</xdr:col>
      <xdr:colOff>38100</xdr:colOff>
      <xdr:row>58</xdr:row>
      <xdr:rowOff>3690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166267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55633</xdr:rowOff>
    </xdr:from>
    <xdr:to>
      <xdr:col>24</xdr:col>
      <xdr:colOff>114300</xdr:colOff>
      <xdr:row>55</xdr:row>
      <xdr:rowOff>157233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4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142010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118520</xdr:rowOff>
    </xdr:from>
    <xdr:to>
      <xdr:col>20</xdr:col>
      <xdr:colOff>38100</xdr:colOff>
      <xdr:row>55</xdr:row>
      <xdr:rowOff>48670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3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65197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15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146747</xdr:rowOff>
    </xdr:from>
    <xdr:to>
      <xdr:col>15</xdr:col>
      <xdr:colOff>101600</xdr:colOff>
      <xdr:row>54</xdr:row>
      <xdr:rowOff>76897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2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93424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00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35342</xdr:rowOff>
    </xdr:from>
    <xdr:to>
      <xdr:col>10</xdr:col>
      <xdr:colOff>165100</xdr:colOff>
      <xdr:row>50</xdr:row>
      <xdr:rowOff>136942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153469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17762</xdr:rowOff>
    </xdr:from>
    <xdr:to>
      <xdr:col>6</xdr:col>
      <xdr:colOff>38100</xdr:colOff>
      <xdr:row>57</xdr:row>
      <xdr:rowOff>119362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135889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83979</xdr:rowOff>
    </xdr:from>
    <xdr:to>
      <xdr:col>24</xdr:col>
      <xdr:colOff>63500</xdr:colOff>
      <xdr:row>77</xdr:row>
      <xdr:rowOff>7702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14179"/>
          <a:ext cx="838200" cy="9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129856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1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86379</xdr:rowOff>
    </xdr:from>
    <xdr:to>
      <xdr:col>19</xdr:col>
      <xdr:colOff>177800</xdr:colOff>
      <xdr:row>77</xdr:row>
      <xdr:rowOff>7702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116579"/>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53694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86379</xdr:rowOff>
    </xdr:from>
    <xdr:to>
      <xdr:col>15</xdr:col>
      <xdr:colOff>50800</xdr:colOff>
      <xdr:row>78</xdr:row>
      <xdr:rowOff>157417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16579"/>
          <a:ext cx="889000" cy="4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56951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74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157417</xdr:rowOff>
    </xdr:from>
    <xdr:to>
      <xdr:col>10</xdr:col>
      <xdr:colOff>114300</xdr:colOff>
      <xdr:row>79</xdr:row>
      <xdr:rowOff>76758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30517"/>
          <a:ext cx="889000" cy="9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0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100537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33179</xdr:rowOff>
    </xdr:from>
    <xdr:to>
      <xdr:col>24</xdr:col>
      <xdr:colOff>114300</xdr:colOff>
      <xdr:row>76</xdr:row>
      <xdr:rowOff>134779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11606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128352</xdr:rowOff>
    </xdr:from>
    <xdr:to>
      <xdr:col>20</xdr:col>
      <xdr:colOff>38100</xdr:colOff>
      <xdr:row>77</xdr:row>
      <xdr:rowOff>58502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49629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5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35579</xdr:rowOff>
    </xdr:from>
    <xdr:to>
      <xdr:col>15</xdr:col>
      <xdr:colOff>101600</xdr:colOff>
      <xdr:row>76</xdr:row>
      <xdr:rowOff>137179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128306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106617</xdr:rowOff>
    </xdr:from>
    <xdr:to>
      <xdr:col>10</xdr:col>
      <xdr:colOff>165100</xdr:colOff>
      <xdr:row>79</xdr:row>
      <xdr:rowOff>36767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27894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25958</xdr:rowOff>
    </xdr:from>
    <xdr:to>
      <xdr:col>6</xdr:col>
      <xdr:colOff>38100</xdr:colOff>
      <xdr:row>79</xdr:row>
      <xdr:rowOff>127558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118685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6311</xdr:rowOff>
    </xdr:from>
    <xdr:to>
      <xdr:col>24</xdr:col>
      <xdr:colOff>63500</xdr:colOff>
      <xdr:row>95</xdr:row>
      <xdr:rowOff>82589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94061"/>
          <a:ext cx="838200" cy="7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6311</xdr:rowOff>
    </xdr:from>
    <xdr:to>
      <xdr:col>19</xdr:col>
      <xdr:colOff>177800</xdr:colOff>
      <xdr:row>95</xdr:row>
      <xdr:rowOff>48907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94061"/>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48907</xdr:rowOff>
    </xdr:from>
    <xdr:to>
      <xdr:col>15</xdr:col>
      <xdr:colOff>50800</xdr:colOff>
      <xdr:row>96</xdr:row>
      <xdr:rowOff>160655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36657"/>
          <a:ext cx="889000" cy="2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160655</xdr:rowOff>
    </xdr:from>
    <xdr:to>
      <xdr:col>10</xdr:col>
      <xdr:colOff>114300</xdr:colOff>
      <xdr:row>97</xdr:row>
      <xdr:rowOff>101561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19855"/>
          <a:ext cx="889000" cy="1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31789</xdr:rowOff>
    </xdr:from>
    <xdr:to>
      <xdr:col>24</xdr:col>
      <xdr:colOff>114300</xdr:colOff>
      <xdr:row>95</xdr:row>
      <xdr:rowOff>133389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54666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126961</xdr:rowOff>
    </xdr:from>
    <xdr:to>
      <xdr:col>20</xdr:col>
      <xdr:colOff>38100</xdr:colOff>
      <xdr:row>95</xdr:row>
      <xdr:rowOff>57111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169557</xdr:rowOff>
    </xdr:from>
    <xdr:to>
      <xdr:col>15</xdr:col>
      <xdr:colOff>101600</xdr:colOff>
      <xdr:row>95</xdr:row>
      <xdr:rowOff>99707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116234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109855</xdr:rowOff>
    </xdr:from>
    <xdr:to>
      <xdr:col>10</xdr:col>
      <xdr:colOff>165100</xdr:colOff>
      <xdr:row>97</xdr:row>
      <xdr:rowOff>40005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56532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50761</xdr:rowOff>
    </xdr:from>
    <xdr:to>
      <xdr:col>6</xdr:col>
      <xdr:colOff>38100</xdr:colOff>
      <xdr:row>97</xdr:row>
      <xdr:rowOff>152361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168888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87305</xdr:rowOff>
    </xdr:from>
    <xdr:to>
      <xdr:col>55</xdr:col>
      <xdr:colOff>0</xdr:colOff>
      <xdr:row>38</xdr:row>
      <xdr:rowOff>94254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02405"/>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87305</xdr:rowOff>
    </xdr:from>
    <xdr:to>
      <xdr:col>50</xdr:col>
      <xdr:colOff>114300</xdr:colOff>
      <xdr:row>38</xdr:row>
      <xdr:rowOff>95626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0240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95626</xdr:rowOff>
    </xdr:from>
    <xdr:to>
      <xdr:col>45</xdr:col>
      <xdr:colOff>177800</xdr:colOff>
      <xdr:row>38</xdr:row>
      <xdr:rowOff>104496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10726"/>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104496</xdr:rowOff>
    </xdr:from>
    <xdr:to>
      <xdr:col>41</xdr:col>
      <xdr:colOff>50800</xdr:colOff>
      <xdr:row>38</xdr:row>
      <xdr:rowOff>105501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1959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43454</xdr:rowOff>
    </xdr:from>
    <xdr:to>
      <xdr:col>55</xdr:col>
      <xdr:colOff>50800</xdr:colOff>
      <xdr:row>38</xdr:row>
      <xdr:rowOff>145054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129831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36505</xdr:rowOff>
    </xdr:from>
    <xdr:to>
      <xdr:col>50</xdr:col>
      <xdr:colOff>165100</xdr:colOff>
      <xdr:row>38</xdr:row>
      <xdr:rowOff>138105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44826</xdr:rowOff>
    </xdr:from>
    <xdr:to>
      <xdr:col>46</xdr:col>
      <xdr:colOff>38100</xdr:colOff>
      <xdr:row>38</xdr:row>
      <xdr:rowOff>146426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137553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5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53696</xdr:rowOff>
    </xdr:from>
    <xdr:to>
      <xdr:col>41</xdr:col>
      <xdr:colOff>101600</xdr:colOff>
      <xdr:row>38</xdr:row>
      <xdr:rowOff>155296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146423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54701</xdr:rowOff>
    </xdr:from>
    <xdr:to>
      <xdr:col>36</xdr:col>
      <xdr:colOff>165100</xdr:colOff>
      <xdr:row>38</xdr:row>
      <xdr:rowOff>156301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147428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51918</xdr:rowOff>
    </xdr:from>
    <xdr:to>
      <xdr:col>55</xdr:col>
      <xdr:colOff>0</xdr:colOff>
      <xdr:row>54</xdr:row>
      <xdr:rowOff>69005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10218"/>
          <a:ext cx="8382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69005</xdr:rowOff>
    </xdr:from>
    <xdr:to>
      <xdr:col>50</xdr:col>
      <xdr:colOff>114300</xdr:colOff>
      <xdr:row>54</xdr:row>
      <xdr:rowOff>98666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27305"/>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98666</xdr:rowOff>
    </xdr:from>
    <xdr:to>
      <xdr:col>45</xdr:col>
      <xdr:colOff>177800</xdr:colOff>
      <xdr:row>54</xdr:row>
      <xdr:rowOff>100095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56966"/>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100095</xdr:rowOff>
    </xdr:from>
    <xdr:to>
      <xdr:col>41</xdr:col>
      <xdr:colOff>50800</xdr:colOff>
      <xdr:row>54</xdr:row>
      <xdr:rowOff>134842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5839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1118</xdr:rowOff>
    </xdr:from>
    <xdr:to>
      <xdr:col>55</xdr:col>
      <xdr:colOff>50800</xdr:colOff>
      <xdr:row>54</xdr:row>
      <xdr:rowOff>102718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23995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18205</xdr:rowOff>
    </xdr:from>
    <xdr:to>
      <xdr:col>50</xdr:col>
      <xdr:colOff>165100</xdr:colOff>
      <xdr:row>54</xdr:row>
      <xdr:rowOff>119805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136332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47866</xdr:rowOff>
    </xdr:from>
    <xdr:to>
      <xdr:col>46</xdr:col>
      <xdr:colOff>38100</xdr:colOff>
      <xdr:row>54</xdr:row>
      <xdr:rowOff>149466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165993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0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49295</xdr:rowOff>
    </xdr:from>
    <xdr:to>
      <xdr:col>41</xdr:col>
      <xdr:colOff>101600</xdr:colOff>
      <xdr:row>54</xdr:row>
      <xdr:rowOff>150895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167422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84042</xdr:rowOff>
    </xdr:from>
    <xdr:to>
      <xdr:col>36</xdr:col>
      <xdr:colOff>165100</xdr:colOff>
      <xdr:row>55</xdr:row>
      <xdr:rowOff>14192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5319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4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128629</xdr:rowOff>
    </xdr:from>
    <xdr:to>
      <xdr:col>55</xdr:col>
      <xdr:colOff>0</xdr:colOff>
      <xdr:row>76</xdr:row>
      <xdr:rowOff>64818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87379"/>
          <a:ext cx="838200" cy="10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128629</xdr:rowOff>
    </xdr:from>
    <xdr:to>
      <xdr:col>50</xdr:col>
      <xdr:colOff>114300</xdr:colOff>
      <xdr:row>76</xdr:row>
      <xdr:rowOff>23571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87379"/>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23571</xdr:rowOff>
    </xdr:from>
    <xdr:to>
      <xdr:col>45</xdr:col>
      <xdr:colOff>177800</xdr:colOff>
      <xdr:row>76</xdr:row>
      <xdr:rowOff>95808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5377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95808</xdr:rowOff>
    </xdr:from>
    <xdr:to>
      <xdr:col>41</xdr:col>
      <xdr:colOff>50800</xdr:colOff>
      <xdr:row>77</xdr:row>
      <xdr:rowOff>99270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26008"/>
          <a:ext cx="889000" cy="1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14018</xdr:rowOff>
    </xdr:from>
    <xdr:to>
      <xdr:col>55</xdr:col>
      <xdr:colOff>50800</xdr:colOff>
      <xdr:row>76</xdr:row>
      <xdr:rowOff>115618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36894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9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77829</xdr:rowOff>
    </xdr:from>
    <xdr:to>
      <xdr:col>50</xdr:col>
      <xdr:colOff>165100</xdr:colOff>
      <xdr:row>76</xdr:row>
      <xdr:rowOff>7979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24506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144221</xdr:rowOff>
    </xdr:from>
    <xdr:to>
      <xdr:col>46</xdr:col>
      <xdr:colOff>38100</xdr:colOff>
      <xdr:row>76</xdr:row>
      <xdr:rowOff>74371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90898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163136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48470</xdr:rowOff>
    </xdr:from>
    <xdr:to>
      <xdr:col>36</xdr:col>
      <xdr:colOff>165100</xdr:colOff>
      <xdr:row>77</xdr:row>
      <xdr:rowOff>150070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141197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128042</xdr:rowOff>
    </xdr:from>
    <xdr:to>
      <xdr:col>55</xdr:col>
      <xdr:colOff>0</xdr:colOff>
      <xdr:row>95</xdr:row>
      <xdr:rowOff>72073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44342"/>
          <a:ext cx="8382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72073</xdr:rowOff>
    </xdr:from>
    <xdr:to>
      <xdr:col>50</xdr:col>
      <xdr:colOff>114300</xdr:colOff>
      <xdr:row>97</xdr:row>
      <xdr:rowOff>77597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59823"/>
          <a:ext cx="889000" cy="3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135928</xdr:rowOff>
    </xdr:from>
    <xdr:to>
      <xdr:col>45</xdr:col>
      <xdr:colOff>177800</xdr:colOff>
      <xdr:row>97</xdr:row>
      <xdr:rowOff>77597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95128"/>
          <a:ext cx="889000" cy="1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135928</xdr:rowOff>
    </xdr:from>
    <xdr:to>
      <xdr:col>41</xdr:col>
      <xdr:colOff>50800</xdr:colOff>
      <xdr:row>97</xdr:row>
      <xdr:rowOff>18714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95128"/>
          <a:ext cx="8890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77242</xdr:rowOff>
    </xdr:from>
    <xdr:to>
      <xdr:col>55</xdr:col>
      <xdr:colOff>50800</xdr:colOff>
      <xdr:row>95</xdr:row>
      <xdr:rowOff>7392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100119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21273</xdr:rowOff>
    </xdr:from>
    <xdr:to>
      <xdr:col>50</xdr:col>
      <xdr:colOff>165100</xdr:colOff>
      <xdr:row>95</xdr:row>
      <xdr:rowOff>122873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139400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26797</xdr:rowOff>
    </xdr:from>
    <xdr:to>
      <xdr:col>46</xdr:col>
      <xdr:colOff>38100</xdr:colOff>
      <xdr:row>97</xdr:row>
      <xdr:rowOff>128397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119524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85128</xdr:rowOff>
    </xdr:from>
    <xdr:to>
      <xdr:col>41</xdr:col>
      <xdr:colOff>101600</xdr:colOff>
      <xdr:row>97</xdr:row>
      <xdr:rowOff>15278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139364</xdr:rowOff>
    </xdr:from>
    <xdr:to>
      <xdr:col>36</xdr:col>
      <xdr:colOff>165100</xdr:colOff>
      <xdr:row>97</xdr:row>
      <xdr:rowOff>69514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60641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133680</xdr:rowOff>
    </xdr:from>
    <xdr:to>
      <xdr:col>85</xdr:col>
      <xdr:colOff>127000</xdr:colOff>
      <xdr:row>35</xdr:row>
      <xdr:rowOff>5359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791530"/>
          <a:ext cx="838200" cy="2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133680</xdr:rowOff>
    </xdr:from>
    <xdr:to>
      <xdr:col>81</xdr:col>
      <xdr:colOff>50800</xdr:colOff>
      <xdr:row>35</xdr:row>
      <xdr:rowOff>80188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791530"/>
          <a:ext cx="8890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87198</xdr:rowOff>
    </xdr:from>
    <xdr:to>
      <xdr:col>76</xdr:col>
      <xdr:colOff>114300</xdr:colOff>
      <xdr:row>35</xdr:row>
      <xdr:rowOff>80188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573598"/>
          <a:ext cx="889000" cy="5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87198</xdr:rowOff>
    </xdr:from>
    <xdr:to>
      <xdr:col>71</xdr:col>
      <xdr:colOff>177800</xdr:colOff>
      <xdr:row>35</xdr:row>
      <xdr:rowOff>84303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573598"/>
          <a:ext cx="889000" cy="5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126009</xdr:rowOff>
    </xdr:from>
    <xdr:to>
      <xdr:col>85</xdr:col>
      <xdr:colOff>177800</xdr:colOff>
      <xdr:row>35</xdr:row>
      <xdr:rowOff>56159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148886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82880</xdr:rowOff>
    </xdr:from>
    <xdr:to>
      <xdr:col>81</xdr:col>
      <xdr:colOff>101600</xdr:colOff>
      <xdr:row>34</xdr:row>
      <xdr:rowOff>13030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29557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29388</xdr:rowOff>
    </xdr:from>
    <xdr:to>
      <xdr:col>76</xdr:col>
      <xdr:colOff>165100</xdr:colOff>
      <xdr:row>35</xdr:row>
      <xdr:rowOff>130988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147515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0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36398</xdr:rowOff>
    </xdr:from>
    <xdr:to>
      <xdr:col>72</xdr:col>
      <xdr:colOff>38100</xdr:colOff>
      <xdr:row>32</xdr:row>
      <xdr:rowOff>137998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154525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2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33503</xdr:rowOff>
    </xdr:from>
    <xdr:to>
      <xdr:col>67</xdr:col>
      <xdr:colOff>101600</xdr:colOff>
      <xdr:row>35</xdr:row>
      <xdr:rowOff>135103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151630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19822</xdr:rowOff>
    </xdr:from>
    <xdr:to>
      <xdr:col>85</xdr:col>
      <xdr:colOff>127000</xdr:colOff>
      <xdr:row>56</xdr:row>
      <xdr:rowOff>99284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106672"/>
          <a:ext cx="838200" cy="59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99284</xdr:rowOff>
    </xdr:from>
    <xdr:to>
      <xdr:col>81</xdr:col>
      <xdr:colOff>50800</xdr:colOff>
      <xdr:row>57</xdr:row>
      <xdr:rowOff>90939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00484"/>
          <a:ext cx="889000" cy="1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30407</xdr:rowOff>
    </xdr:from>
    <xdr:to>
      <xdr:col>76</xdr:col>
      <xdr:colOff>114300</xdr:colOff>
      <xdr:row>57</xdr:row>
      <xdr:rowOff>90939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31607"/>
          <a:ext cx="889000" cy="2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30407</xdr:rowOff>
    </xdr:from>
    <xdr:to>
      <xdr:col>71</xdr:col>
      <xdr:colOff>177800</xdr:colOff>
      <xdr:row>56</xdr:row>
      <xdr:rowOff>57952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1607"/>
          <a:ext cx="8890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140472</xdr:rowOff>
    </xdr:from>
    <xdr:to>
      <xdr:col>85</xdr:col>
      <xdr:colOff>177800</xdr:colOff>
      <xdr:row>53</xdr:row>
      <xdr:rowOff>70622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0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163349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9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48484</xdr:rowOff>
    </xdr:from>
    <xdr:to>
      <xdr:col>81</xdr:col>
      <xdr:colOff>101600</xdr:colOff>
      <xdr:row>56</xdr:row>
      <xdr:rowOff>150084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166611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40139</xdr:rowOff>
    </xdr:from>
    <xdr:to>
      <xdr:col>76</xdr:col>
      <xdr:colOff>165100</xdr:colOff>
      <xdr:row>57</xdr:row>
      <xdr:rowOff>141739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158266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151057</xdr:rowOff>
    </xdr:from>
    <xdr:to>
      <xdr:col>72</xdr:col>
      <xdr:colOff>38100</xdr:colOff>
      <xdr:row>56</xdr:row>
      <xdr:rowOff>81207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97734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7152</xdr:rowOff>
    </xdr:from>
    <xdr:to>
      <xdr:col>67</xdr:col>
      <xdr:colOff>101600</xdr:colOff>
      <xdr:row>56</xdr:row>
      <xdr:rowOff>108752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125279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3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22543</xdr:rowOff>
    </xdr:from>
    <xdr:to>
      <xdr:col>85</xdr:col>
      <xdr:colOff>127000</xdr:colOff>
      <xdr:row>76</xdr:row>
      <xdr:rowOff>54547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2538393"/>
          <a:ext cx="83820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54547</xdr:rowOff>
    </xdr:from>
    <xdr:to>
      <xdr:col>81</xdr:col>
      <xdr:colOff>50800</xdr:colOff>
      <xdr:row>77</xdr:row>
      <xdr:rowOff>30353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084747"/>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107523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68072</xdr:rowOff>
    </xdr:from>
    <xdr:to>
      <xdr:col>76</xdr:col>
      <xdr:colOff>114300</xdr:colOff>
      <xdr:row>77</xdr:row>
      <xdr:rowOff>30353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098272"/>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121620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94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67310</xdr:rowOff>
    </xdr:from>
    <xdr:to>
      <xdr:col>71</xdr:col>
      <xdr:colOff>177800</xdr:colOff>
      <xdr:row>76</xdr:row>
      <xdr:rowOff>68072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2240260"/>
          <a:ext cx="889000" cy="8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93045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21417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3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143193</xdr:rowOff>
    </xdr:from>
    <xdr:to>
      <xdr:col>85</xdr:col>
      <xdr:colOff>177800</xdr:colOff>
      <xdr:row>73</xdr:row>
      <xdr:rowOff>73343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4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166070</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3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3747</xdr:rowOff>
    </xdr:from>
    <xdr:to>
      <xdr:col>81</xdr:col>
      <xdr:colOff>101600</xdr:colOff>
      <xdr:row>76</xdr:row>
      <xdr:rowOff>105347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0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121873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151003</xdr:rowOff>
    </xdr:from>
    <xdr:to>
      <xdr:col>76</xdr:col>
      <xdr:colOff>165100</xdr:colOff>
      <xdr:row>77</xdr:row>
      <xdr:rowOff>81153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1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97680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29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17272</xdr:rowOff>
    </xdr:from>
    <xdr:to>
      <xdr:col>72</xdr:col>
      <xdr:colOff>38100</xdr:colOff>
      <xdr:row>76</xdr:row>
      <xdr:rowOff>118872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135399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8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16510</xdr:rowOff>
    </xdr:from>
    <xdr:to>
      <xdr:col>67</xdr:col>
      <xdr:colOff>101600</xdr:colOff>
      <xdr:row>71</xdr:row>
      <xdr:rowOff>118110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134637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196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93732</xdr:rowOff>
    </xdr:from>
    <xdr:to>
      <xdr:col>85</xdr:col>
      <xdr:colOff>127000</xdr:colOff>
      <xdr:row>92</xdr:row>
      <xdr:rowOff>128536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867132"/>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111468</xdr:rowOff>
    </xdr:from>
    <xdr:to>
      <xdr:col>81</xdr:col>
      <xdr:colOff>50800</xdr:colOff>
      <xdr:row>92</xdr:row>
      <xdr:rowOff>128536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884868"/>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111468</xdr:rowOff>
    </xdr:from>
    <xdr:to>
      <xdr:col>76</xdr:col>
      <xdr:colOff>114300</xdr:colOff>
      <xdr:row>92</xdr:row>
      <xdr:rowOff>126842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884868"/>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123259</xdr:rowOff>
    </xdr:from>
    <xdr:to>
      <xdr:col>71</xdr:col>
      <xdr:colOff>177800</xdr:colOff>
      <xdr:row>92</xdr:row>
      <xdr:rowOff>126842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896659"/>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42932</xdr:rowOff>
    </xdr:from>
    <xdr:to>
      <xdr:col>85</xdr:col>
      <xdr:colOff>177800</xdr:colOff>
      <xdr:row>92</xdr:row>
      <xdr:rowOff>144532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65809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77736</xdr:rowOff>
    </xdr:from>
    <xdr:to>
      <xdr:col>81</xdr:col>
      <xdr:colOff>101600</xdr:colOff>
      <xdr:row>93</xdr:row>
      <xdr:rowOff>7886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24413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60668</xdr:rowOff>
    </xdr:from>
    <xdr:to>
      <xdr:col>76</xdr:col>
      <xdr:colOff>165100</xdr:colOff>
      <xdr:row>92</xdr:row>
      <xdr:rowOff>162268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7345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76042</xdr:rowOff>
    </xdr:from>
    <xdr:to>
      <xdr:col>72</xdr:col>
      <xdr:colOff>38100</xdr:colOff>
      <xdr:row>93</xdr:row>
      <xdr:rowOff>6192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8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22719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62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72459</xdr:rowOff>
    </xdr:from>
    <xdr:to>
      <xdr:col>67</xdr:col>
      <xdr:colOff>101600</xdr:colOff>
      <xdr:row>93</xdr:row>
      <xdr:rowOff>2609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8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19136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6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総務費は、財政調整基金等の積立金の減により減少しているが、各総合支所等の建替え事業などにより、類似団体平均を大きく上回っている。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土木費は、再開発推進事業や古川跨線橋等の事業の進捗により、前年度より増加しており、類似団体等の平均を大きく上回っている。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消防費は、消防緊急通信指令システム及び消防無線の整備工事の完了により減少しているが、広い市域の多くを一部事務組合によらず直接運営していることによって、類似団体よりはなお高い状況にある。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教育費は、周南公立大学の整備や、周南緑地の</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事業により、大幅に増加しており、類似団体等の平均を大きく上回っている。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月の台風により前年度より大幅に増加している。</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年度まで合併特例債を積極的に活用したまちづくりを行ってきたことにより、類似団体平均を上回る状況が続いている。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年度決算は、基金繰入金や市債を活用した大型建設事業の進捗等により、歳入・歳出ともに前年度の決算額を上回った。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実質収支は、前年度に比べ約</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37.4</a:t>
          </a:r>
          <a:r>
            <a:rPr kumimoji="1" lang="ja-JP" altLang="en-US" sz="1400">
              <a:latin typeface="ＭＳ ゴシック" pitchFamily="49" charset="-128"/>
              <a:ea typeface="ＭＳ ゴシック" pitchFamily="49" charset="-128"/>
            </a:rPr>
            <a:t>億円の黒字となっており、引き続き高い水準となっている。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今後も安定的な財政運営のため、引き続き歳出削減及び収納率向上、使用料の見直し等による自主財源の確保に努める。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モーターボート競走事業会計、一般会計、水道事業会計の黒字額が大きいため、今後も連結実質赤字比率が赤字になることはないと推測される。引き続き、赤字会計が生じないよう健全化を進めていく。</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○国民宿舎特別会計（令和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新型コロナウイルス感染症拡大の影響による利用者数の大幅減に伴い、歳入が減となったことから赤字となった。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地方債元利償還金及び準元利償還金について、償還終了分に対し令和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年度から償還開始となったものが大きいため増となった。また、特定財源と基準財政需要額算入額が減となったこともあり、分子全体は約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今後は、合併特例債の活用が終了した中で公債費負担を少しでも少なくする必要がることから、基金の活用等により、地方債の借入額を抑制していく。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や公営企業債等繰入見込額等の減により将来負担額は減少している。また、充当可能基金額は増加しているものの基準財政需要額算入見込額の減少額が多く、充当可能財源等の合計も減少となっている。充当可能財源等の計の減少額が将来負担額の減少額を上回っており、分子全体は</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年度に比べて約</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億円の増額となった。また、標準税収入額等の増によって標準財政規模が増となり、分母全体が約</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億円の増額となったことから、将来負担比率は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％減少となった。</a:t>
          </a:r>
        </a:p>
        <a:p>
          <a:r>
            <a:rPr kumimoji="1" lang="ja-JP" altLang="en-US" sz="1400">
              <a:latin typeface="ＭＳ ゴシック" pitchFamily="49" charset="-128"/>
              <a:ea typeface="ＭＳ ゴシック" pitchFamily="49" charset="-128"/>
            </a:rPr>
            <a:t>　今後も地方債残高の抑制等、持続可能な財政運営に努める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億円の減、周南公立大学整備等基金が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億円の減となったことなどにより、基金全体では前年度比△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・周南公立大学整備等基金：周南公立大学の運営及び施設整備に要する経費に充てる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・公共施設マネジメント基金：公共施設のマネジメントを推進し、もって施設のサービスの維持・向上、安心・安全な利用の確保等を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・周南公立大学整備等基金：周南公立大学の整備等の財源として取り崩したことによる基金残高は△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億円取り崩した一方、ボートレース事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業からの繰入金などにより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・公共施設マネジメント基金：公共施設の改修や維持等の財源として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億円取り崩した一方、ボートレース事業からの繰入金などにより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・公共施設マネジメント事業：公共施設の大規模改修や維持等を推進するための事業の財源として、必要に応じて活用していく予定。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・財源調整のための取り崩しの増により、残高は前年度比△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・持続可能な財政運営に向けて、特定目的金の活用を図りながら、着実な積み立てを行う。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億円取り崩したが、普通交付税の追加交付等により積立額がわずかに上回ったことから、前年度比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・市債の償還に必要な財源を確保し、将来にわたる市財政の健全な運営に資するため、今後も財政状況に応じて計画的に積み立てを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R14" sqref="R14:V1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81048889</v>
      </c>
      <c r="BO4" s="371"/>
      <c r="BP4" s="371"/>
      <c r="BQ4" s="371"/>
      <c r="BR4" s="371"/>
      <c r="BS4" s="371"/>
      <c r="BT4" s="371"/>
      <c r="BU4" s="372"/>
      <c r="BV4" s="370">
        <v>78461344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9.8000000000000007</v>
      </c>
      <c r="CU4" s="377"/>
      <c r="CV4" s="377"/>
      <c r="CW4" s="377"/>
      <c r="CX4" s="377"/>
      <c r="CY4" s="377"/>
      <c r="CZ4" s="377"/>
      <c r="DA4" s="378"/>
      <c r="DB4" s="376">
        <v>9.1999999999999993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76885574</v>
      </c>
      <c r="BO5" s="408"/>
      <c r="BP5" s="408"/>
      <c r="BQ5" s="408"/>
      <c r="BR5" s="408"/>
      <c r="BS5" s="408"/>
      <c r="BT5" s="408"/>
      <c r="BU5" s="409"/>
      <c r="BV5" s="407">
        <v>74670369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92.3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4163315</v>
      </c>
      <c r="BO6" s="408"/>
      <c r="BP6" s="408"/>
      <c r="BQ6" s="408"/>
      <c r="BR6" s="408"/>
      <c r="BS6" s="408"/>
      <c r="BT6" s="408"/>
      <c r="BU6" s="409"/>
      <c r="BV6" s="407">
        <v>3790975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95.5</v>
      </c>
      <c r="CU6" s="445"/>
      <c r="CV6" s="445"/>
      <c r="CW6" s="445"/>
      <c r="CX6" s="445"/>
      <c r="CY6" s="445"/>
      <c r="CZ6" s="445"/>
      <c r="DA6" s="446"/>
      <c r="DB6" s="444">
        <v>94.3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424160</v>
      </c>
      <c r="BO7" s="408"/>
      <c r="BP7" s="408"/>
      <c r="BQ7" s="408"/>
      <c r="BR7" s="408"/>
      <c r="BS7" s="408"/>
      <c r="BT7" s="408"/>
      <c r="BU7" s="409"/>
      <c r="BV7" s="407">
        <v>381867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38230537</v>
      </c>
      <c r="CU7" s="408"/>
      <c r="CV7" s="408"/>
      <c r="CW7" s="408"/>
      <c r="CX7" s="408"/>
      <c r="CY7" s="408"/>
      <c r="CZ7" s="408"/>
      <c r="DA7" s="409"/>
      <c r="DB7" s="407">
        <v>37201203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3739155</v>
      </c>
      <c r="BO8" s="408"/>
      <c r="BP8" s="408"/>
      <c r="BQ8" s="408"/>
      <c r="BR8" s="408"/>
      <c r="BS8" s="408"/>
      <c r="BT8" s="408"/>
      <c r="BU8" s="409"/>
      <c r="BV8" s="407">
        <v>3409108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137540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330047</v>
      </c>
      <c r="BO9" s="408"/>
      <c r="BP9" s="408"/>
      <c r="BQ9" s="408"/>
      <c r="BR9" s="408"/>
      <c r="BS9" s="408"/>
      <c r="BT9" s="408"/>
      <c r="BU9" s="409"/>
      <c r="BV9" s="407">
        <v>-516362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14.8</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144842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2007169</v>
      </c>
      <c r="BO10" s="408"/>
      <c r="BP10" s="408"/>
      <c r="BQ10" s="408"/>
      <c r="BR10" s="408"/>
      <c r="BS10" s="408"/>
      <c r="BT10" s="408"/>
      <c r="BU10" s="409"/>
      <c r="BV10" s="407">
        <v>3376732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136179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2454640</v>
      </c>
      <c r="BO12" s="408"/>
      <c r="BP12" s="408"/>
      <c r="BQ12" s="408"/>
      <c r="BR12" s="408"/>
      <c r="BS12" s="408"/>
      <c r="BT12" s="408"/>
      <c r="BU12" s="409"/>
      <c r="BV12" s="407">
        <v>1914425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134534</v>
      </c>
      <c r="S13" s="492"/>
      <c r="T13" s="492"/>
      <c r="U13" s="492"/>
      <c r="V13" s="493"/>
      <c r="W13" s="423" t="s">
        <v>131</v>
      </c>
      <c r="X13" s="424"/>
      <c r="Y13" s="424"/>
      <c r="Z13" s="424"/>
      <c r="AA13" s="424"/>
      <c r="AB13" s="414"/>
      <c r="AC13" s="458">
        <v>1556</v>
      </c>
      <c r="AD13" s="459"/>
      <c r="AE13" s="459"/>
      <c r="AF13" s="459"/>
      <c r="AG13" s="501"/>
      <c r="AH13" s="458">
        <v>2043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-117424</v>
      </c>
      <c r="BO13" s="408"/>
      <c r="BP13" s="408"/>
      <c r="BQ13" s="408"/>
      <c r="BR13" s="408"/>
      <c r="BS13" s="408"/>
      <c r="BT13" s="408"/>
      <c r="BU13" s="409"/>
      <c r="BV13" s="407">
        <v>945945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9.1999999999999993</v>
      </c>
      <c r="CU13" s="405"/>
      <c r="CV13" s="405"/>
      <c r="CW13" s="405"/>
      <c r="CX13" s="405"/>
      <c r="CY13" s="405"/>
      <c r="CZ13" s="405"/>
      <c r="DA13" s="406"/>
      <c r="DB13" s="404">
        <v>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138104</v>
      </c>
      <c r="S14" s="492"/>
      <c r="T14" s="492"/>
      <c r="U14" s="492"/>
      <c r="V14" s="493"/>
      <c r="W14" s="397"/>
      <c r="X14" s="398"/>
      <c r="Y14" s="398"/>
      <c r="Z14" s="398"/>
      <c r="AA14" s="398"/>
      <c r="AB14" s="387"/>
      <c r="AC14" s="494">
        <v>2.6</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66</v>
      </c>
      <c r="CU14" s="506"/>
      <c r="CV14" s="506"/>
      <c r="CW14" s="506"/>
      <c r="CX14" s="506"/>
      <c r="CY14" s="506"/>
      <c r="CZ14" s="506"/>
      <c r="DA14" s="507"/>
      <c r="DB14" s="505">
        <v>66.3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136507</v>
      </c>
      <c r="S15" s="492"/>
      <c r="T15" s="492"/>
      <c r="U15" s="492"/>
      <c r="V15" s="493"/>
      <c r="W15" s="423" t="s">
        <v>137</v>
      </c>
      <c r="X15" s="424"/>
      <c r="Y15" s="424"/>
      <c r="Z15" s="424"/>
      <c r="AA15" s="424"/>
      <c r="AB15" s="414"/>
      <c r="AC15" s="458">
        <v>19391</v>
      </c>
      <c r="AD15" s="459"/>
      <c r="AE15" s="459"/>
      <c r="AF15" s="459"/>
      <c r="AG15" s="501"/>
      <c r="AH15" s="458">
        <v>20002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24568610</v>
      </c>
      <c r="BO15" s="371"/>
      <c r="BP15" s="371"/>
      <c r="BQ15" s="371"/>
      <c r="BR15" s="371"/>
      <c r="BS15" s="371"/>
      <c r="BT15" s="371"/>
      <c r="BU15" s="372"/>
      <c r="BV15" s="370">
        <v>22889129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32.1</v>
      </c>
      <c r="AD16" s="495"/>
      <c r="AE16" s="495"/>
      <c r="AF16" s="495"/>
      <c r="AG16" s="496"/>
      <c r="AH16" s="494">
        <v>31.1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31004060</v>
      </c>
      <c r="BO16" s="408"/>
      <c r="BP16" s="408"/>
      <c r="BQ16" s="408"/>
      <c r="BR16" s="408"/>
      <c r="BS16" s="408"/>
      <c r="BT16" s="408"/>
      <c r="BU16" s="409"/>
      <c r="BV16" s="407">
        <v>29920549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39431</v>
      </c>
      <c r="AD17" s="459"/>
      <c r="AE17" s="459"/>
      <c r="AF17" s="459"/>
      <c r="AG17" s="501"/>
      <c r="AH17" s="458">
        <v>42243</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31491036</v>
      </c>
      <c r="BO17" s="408"/>
      <c r="BP17" s="408"/>
      <c r="BQ17" s="408"/>
      <c r="BR17" s="408"/>
      <c r="BS17" s="408"/>
      <c r="BT17" s="408"/>
      <c r="BU17" s="409"/>
      <c r="BV17" s="407">
        <v>29344804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656.29</v>
      </c>
      <c r="M18" s="531"/>
      <c r="N18" s="531"/>
      <c r="O18" s="531"/>
      <c r="P18" s="531"/>
      <c r="Q18" s="531"/>
      <c r="R18" s="532"/>
      <c r="S18" s="532"/>
      <c r="T18" s="532"/>
      <c r="U18" s="532"/>
      <c r="V18" s="533"/>
      <c r="W18" s="425"/>
      <c r="X18" s="426"/>
      <c r="Y18" s="426"/>
      <c r="Z18" s="426"/>
      <c r="AA18" s="426"/>
      <c r="AB18" s="417"/>
      <c r="AC18" s="534">
        <v>65.3</v>
      </c>
      <c r="AD18" s="535"/>
      <c r="AE18" s="535"/>
      <c r="AF18" s="535"/>
      <c r="AG18" s="536"/>
      <c r="AH18" s="534">
        <v>65.7</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36484484</v>
      </c>
      <c r="BO18" s="408"/>
      <c r="BP18" s="408"/>
      <c r="BQ18" s="408"/>
      <c r="BR18" s="408"/>
      <c r="BS18" s="408"/>
      <c r="BT18" s="408"/>
      <c r="BU18" s="409"/>
      <c r="BV18" s="407">
        <v>36345664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210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53869921</v>
      </c>
      <c r="BO19" s="408"/>
      <c r="BP19" s="408"/>
      <c r="BQ19" s="408"/>
      <c r="BR19" s="408"/>
      <c r="BS19" s="408"/>
      <c r="BT19" s="408"/>
      <c r="BU19" s="409"/>
      <c r="BV19" s="407">
        <v>54064022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63289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76471784</v>
      </c>
      <c r="BO22" s="371"/>
      <c r="BP22" s="371"/>
      <c r="BQ22" s="371"/>
      <c r="BR22" s="371"/>
      <c r="BS22" s="371"/>
      <c r="BT22" s="371"/>
      <c r="BU22" s="372"/>
      <c r="BV22" s="370">
        <v>79287530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45395233</v>
      </c>
      <c r="BO23" s="408"/>
      <c r="BP23" s="408"/>
      <c r="BQ23" s="408"/>
      <c r="BR23" s="408"/>
      <c r="BS23" s="408"/>
      <c r="BT23" s="408"/>
      <c r="BU23" s="409"/>
      <c r="BV23" s="407">
        <v>46487294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9700</v>
      </c>
      <c r="R24" s="459"/>
      <c r="S24" s="459"/>
      <c r="T24" s="459"/>
      <c r="U24" s="459"/>
      <c r="V24" s="501"/>
      <c r="W24" s="553"/>
      <c r="X24" s="554"/>
      <c r="Y24" s="555"/>
      <c r="Z24" s="457" t="s">
        <v>161</v>
      </c>
      <c r="AA24" s="437"/>
      <c r="AB24" s="437"/>
      <c r="AC24" s="437"/>
      <c r="AD24" s="437"/>
      <c r="AE24" s="437"/>
      <c r="AF24" s="437"/>
      <c r="AG24" s="438"/>
      <c r="AH24" s="458">
        <v>1166</v>
      </c>
      <c r="AI24" s="459"/>
      <c r="AJ24" s="459"/>
      <c r="AK24" s="459"/>
      <c r="AL24" s="501"/>
      <c r="AM24" s="458">
        <v>3768512</v>
      </c>
      <c r="AN24" s="459"/>
      <c r="AO24" s="459"/>
      <c r="AP24" s="459"/>
      <c r="AQ24" s="459"/>
      <c r="AR24" s="501"/>
      <c r="AS24" s="458">
        <v>3232</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49849466</v>
      </c>
      <c r="BO24" s="408"/>
      <c r="BP24" s="408"/>
      <c r="BQ24" s="408"/>
      <c r="BR24" s="408"/>
      <c r="BS24" s="408"/>
      <c r="BT24" s="408"/>
      <c r="BU24" s="409"/>
      <c r="BV24" s="407">
        <v>50398378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7900</v>
      </c>
      <c r="R25" s="459"/>
      <c r="S25" s="459"/>
      <c r="T25" s="459"/>
      <c r="U25" s="459"/>
      <c r="V25" s="501"/>
      <c r="W25" s="553"/>
      <c r="X25" s="554"/>
      <c r="Y25" s="555"/>
      <c r="Z25" s="457" t="s">
        <v>164</v>
      </c>
      <c r="AA25" s="437"/>
      <c r="AB25" s="437"/>
      <c r="AC25" s="437"/>
      <c r="AD25" s="437"/>
      <c r="AE25" s="437"/>
      <c r="AF25" s="437"/>
      <c r="AG25" s="438"/>
      <c r="AH25" s="458">
        <v>202</v>
      </c>
      <c r="AI25" s="459"/>
      <c r="AJ25" s="459"/>
      <c r="AK25" s="459"/>
      <c r="AL25" s="501"/>
      <c r="AM25" s="458">
        <v>642360</v>
      </c>
      <c r="AN25" s="459"/>
      <c r="AO25" s="459"/>
      <c r="AP25" s="459"/>
      <c r="AQ25" s="459"/>
      <c r="AR25" s="501"/>
      <c r="AS25" s="458">
        <v>3180</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33078131</v>
      </c>
      <c r="BO25" s="371"/>
      <c r="BP25" s="371"/>
      <c r="BQ25" s="371"/>
      <c r="BR25" s="371"/>
      <c r="BS25" s="371"/>
      <c r="BT25" s="371"/>
      <c r="BU25" s="372"/>
      <c r="BV25" s="370">
        <v>29699243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6900</v>
      </c>
      <c r="R26" s="459"/>
      <c r="S26" s="459"/>
      <c r="T26" s="459"/>
      <c r="U26" s="459"/>
      <c r="V26" s="501"/>
      <c r="W26" s="553"/>
      <c r="X26" s="554"/>
      <c r="Y26" s="555"/>
      <c r="Z26" s="457" t="s">
        <v>167</v>
      </c>
      <c r="AA26" s="559"/>
      <c r="AB26" s="559"/>
      <c r="AC26" s="559"/>
      <c r="AD26" s="559"/>
      <c r="AE26" s="559"/>
      <c r="AF26" s="559"/>
      <c r="AG26" s="560"/>
      <c r="AH26" s="458">
        <v>15</v>
      </c>
      <c r="AI26" s="459"/>
      <c r="AJ26" s="459"/>
      <c r="AK26" s="459"/>
      <c r="AL26" s="501"/>
      <c r="AM26" s="458">
        <v>54990</v>
      </c>
      <c r="AN26" s="459"/>
      <c r="AO26" s="459"/>
      <c r="AP26" s="459"/>
      <c r="AQ26" s="459"/>
      <c r="AR26" s="501"/>
      <c r="AS26" s="458">
        <v>3666</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v>3800000</v>
      </c>
      <c r="BO26" s="408"/>
      <c r="BP26" s="408"/>
      <c r="BQ26" s="408"/>
      <c r="BR26" s="408"/>
      <c r="BS26" s="408"/>
      <c r="BT26" s="408"/>
      <c r="BU26" s="409"/>
      <c r="BV26" s="407">
        <v>3800000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5450</v>
      </c>
      <c r="R27" s="459"/>
      <c r="S27" s="459"/>
      <c r="T27" s="459"/>
      <c r="U27" s="459"/>
      <c r="V27" s="501"/>
      <c r="W27" s="553"/>
      <c r="X27" s="554"/>
      <c r="Y27" s="555"/>
      <c r="Z27" s="457" t="s">
        <v>170</v>
      </c>
      <c r="AA27" s="437"/>
      <c r="AB27" s="437"/>
      <c r="AC27" s="437"/>
      <c r="AD27" s="437"/>
      <c r="AE27" s="437"/>
      <c r="AF27" s="437"/>
      <c r="AG27" s="438"/>
      <c r="AH27" s="458">
        <v>22</v>
      </c>
      <c r="AI27" s="459"/>
      <c r="AJ27" s="459"/>
      <c r="AK27" s="459"/>
      <c r="AL27" s="501"/>
      <c r="AM27" s="458">
        <v>66066</v>
      </c>
      <c r="AN27" s="459"/>
      <c r="AO27" s="459"/>
      <c r="AP27" s="459"/>
      <c r="AQ27" s="459"/>
      <c r="AR27" s="501"/>
      <c r="AS27" s="458">
        <v>3003</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4750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5814479</v>
      </c>
      <c r="BO28" s="371"/>
      <c r="BP28" s="371"/>
      <c r="BQ28" s="371"/>
      <c r="BR28" s="371"/>
      <c r="BS28" s="371"/>
      <c r="BT28" s="371"/>
      <c r="BU28" s="372"/>
      <c r="BV28" s="370">
        <v>6261950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28</v>
      </c>
      <c r="M29" s="459"/>
      <c r="N29" s="459"/>
      <c r="O29" s="459"/>
      <c r="P29" s="501"/>
      <c r="Q29" s="458">
        <v>4450</v>
      </c>
      <c r="R29" s="459"/>
      <c r="S29" s="459"/>
      <c r="T29" s="459"/>
      <c r="U29" s="459"/>
      <c r="V29" s="501"/>
      <c r="W29" s="556"/>
      <c r="X29" s="557"/>
      <c r="Y29" s="558"/>
      <c r="Z29" s="457" t="s">
        <v>176</v>
      </c>
      <c r="AA29" s="437"/>
      <c r="AB29" s="437"/>
      <c r="AC29" s="437"/>
      <c r="AD29" s="437"/>
      <c r="AE29" s="437"/>
      <c r="AF29" s="437"/>
      <c r="AG29" s="438"/>
      <c r="AH29" s="458">
        <v>1188</v>
      </c>
      <c r="AI29" s="459"/>
      <c r="AJ29" s="459"/>
      <c r="AK29" s="459"/>
      <c r="AL29" s="501"/>
      <c r="AM29" s="458">
        <v>3834578</v>
      </c>
      <c r="AN29" s="459"/>
      <c r="AO29" s="459"/>
      <c r="AP29" s="459"/>
      <c r="AQ29" s="459"/>
      <c r="AR29" s="501"/>
      <c r="AS29" s="458">
        <v>3228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1602505</v>
      </c>
      <c r="BO29" s="408"/>
      <c r="BP29" s="408"/>
      <c r="BQ29" s="408"/>
      <c r="BR29" s="408"/>
      <c r="BS29" s="408"/>
      <c r="BT29" s="408"/>
      <c r="BU29" s="409"/>
      <c r="BV29" s="407">
        <v>1600293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100.6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11773547</v>
      </c>
      <c r="BO30" s="527"/>
      <c r="BP30" s="527"/>
      <c r="BQ30" s="527"/>
      <c r="BR30" s="527"/>
      <c r="BS30" s="527"/>
      <c r="BT30" s="527"/>
      <c r="BU30" s="528"/>
      <c r="BV30" s="526">
        <v>11960380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IF('各会計、関係団体の財政状況及び健全化判断比率'!B38="","",'各会計、関係団体の財政状況及び健全化判断比率'!B38)</f>
        <v>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周南地区福祉施設組合（一般会計）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周南市体育協会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国民健康保険鹿野診療所特別会計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周南地区衛生施設組合（一般会計）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徳山地区漁業振興基金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IF('各会計、関係団体の財政状況及び健全化判断比率'!B35="","",'各会計、関係団体の財政状況及び健全化判断比率'!B35)</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光地区消防組合（一般会計）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周南市文化振興財団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IF('各会計、関係団体の財政状況及び健全化判断比率'!B36="","",'各会計、関係団体の財政状況及び健全化判断比率'!B36)</f>
        <v>介護老人保健施設事業会計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山口県市町総合事務組合（一般会計）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周南市ふるさと振興財団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駐車場事業特別会計</v>
      </c>
      <c r="X38" s="598"/>
      <c r="Y38" s="598"/>
      <c r="Z38" s="598"/>
      <c r="AA38" s="598"/>
      <c r="AB38" s="598"/>
      <c r="AC38" s="598"/>
      <c r="AD38" s="598"/>
      <c r="AE38" s="598"/>
      <c r="AF38" s="598"/>
      <c r="AG38" s="598"/>
      <c r="AH38" s="598"/>
      <c r="AI38" s="598"/>
      <c r="AJ38" s="598"/>
      <c r="AK38" s="598"/>
      <c r="AL38" s="181"/>
      <c r="AM38" s="597">
        <f t="shared" si="0"/>
        <v>11</v>
      </c>
      <c r="AN38" s="597"/>
      <c r="AO38" s="598" t="str">
        <f>IF('各会計、関係団体の財政状況及び健全化判断比率'!B37="","",'各会計、関係団体の財政状況及び健全化判断比率'!B37)</f>
        <v>モーターボート競走事業会計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山口県市町総合事務組合退職手当（特別会計）</v>
      </c>
      <c r="BZ38" s="598"/>
      <c r="CA38" s="598"/>
      <c r="CB38" s="598"/>
      <c r="CC38" s="598"/>
      <c r="CD38" s="598"/>
      <c r="CE38" s="598"/>
      <c r="CF38" s="598"/>
      <c r="CG38" s="598"/>
      <c r="CH38" s="598"/>
      <c r="CI38" s="598"/>
      <c r="CJ38" s="598"/>
      <c r="CK38" s="598"/>
      <c r="CL38" s="598"/>
      <c r="CM38" s="598"/>
      <c r="CN38" s="181"/>
      <c r="CO38" s="597">
        <f t="shared" si="3"/>
        <v>27</v>
      </c>
      <c r="CP38" s="597"/>
      <c r="CQ38" s="598" t="str">
        <f>IF('各会計、関係団体の財政状況及び健全化判断比率'!BS11="","",'各会計、関係団体の財政状況及び健全化判断比率'!BS11)</f>
        <v>周南市医療公社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山口県市町総合事務組合消防団員補償等（特別会計）</v>
      </c>
      <c r="BZ39" s="598"/>
      <c r="CA39" s="598"/>
      <c r="CB39" s="598"/>
      <c r="CC39" s="598"/>
      <c r="CD39" s="598"/>
      <c r="CE39" s="598"/>
      <c r="CF39" s="598"/>
      <c r="CG39" s="598"/>
      <c r="CH39" s="598"/>
      <c r="CI39" s="598"/>
      <c r="CJ39" s="598"/>
      <c r="CK39" s="598"/>
      <c r="CL39" s="598"/>
      <c r="CM39" s="598"/>
      <c r="CN39" s="181"/>
      <c r="CO39" s="597">
        <f t="shared" si="3"/>
        <v>28</v>
      </c>
      <c r="CP39" s="597"/>
      <c r="CQ39" s="598" t="str">
        <f>IF('各会計、関係団体の財政状況及び健全化判断比率'!BS12="","",'各会計、関係団体の財政状況及び健全化判断比率'!BS12)</f>
        <v>周南地域地場産業振興センター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山口県市町総合事務組合非常勤職員公務災害補償（特別会計）</v>
      </c>
      <c r="BZ40" s="598"/>
      <c r="CA40" s="598"/>
      <c r="CB40" s="598"/>
      <c r="CC40" s="598"/>
      <c r="CD40" s="598"/>
      <c r="CE40" s="598"/>
      <c r="CF40" s="598"/>
      <c r="CG40" s="598"/>
      <c r="CH40" s="598"/>
      <c r="CI40" s="598"/>
      <c r="CJ40" s="598"/>
      <c r="CK40" s="598"/>
      <c r="CL40" s="598"/>
      <c r="CM40" s="598"/>
      <c r="CN40" s="181"/>
      <c r="CO40" s="597">
        <f t="shared" si="3"/>
        <v>29</v>
      </c>
      <c r="CP40" s="597"/>
      <c r="CQ40" s="598" t="str">
        <f>IF('各会計、関係団体の財政状況及び健全化判断比率'!BS13="","",'各会計、関係団体の財政状況及び健全化判断比率'!BS13)</f>
        <v>大津島巡航</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山口県市町総合事務組合山口県市町公平委員会（特別会計）</v>
      </c>
      <c r="BZ41" s="598"/>
      <c r="CA41" s="598"/>
      <c r="CB41" s="598"/>
      <c r="CC41" s="598"/>
      <c r="CD41" s="598"/>
      <c r="CE41" s="598"/>
      <c r="CF41" s="598"/>
      <c r="CG41" s="598"/>
      <c r="CH41" s="598"/>
      <c r="CI41" s="598"/>
      <c r="CJ41" s="598"/>
      <c r="CK41" s="598"/>
      <c r="CL41" s="598"/>
      <c r="CM41" s="598"/>
      <c r="CN41" s="181"/>
      <c r="CO41" s="597">
        <f t="shared" si="3"/>
        <v>30</v>
      </c>
      <c r="CP41" s="597"/>
      <c r="CQ41" s="598" t="str">
        <f>IF('各会計、関係団体の財政状況及び健全化判断比率'!BS14="","",'各会計、関係団体の財政状況及び健全化判断比率'!BS14)</f>
        <v>徳山青果精算</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山口県市町総合事務組合交通災害共済（特別会計）</v>
      </c>
      <c r="BZ42" s="598"/>
      <c r="CA42" s="598"/>
      <c r="CB42" s="598"/>
      <c r="CC42" s="598"/>
      <c r="CD42" s="598"/>
      <c r="CE42" s="598"/>
      <c r="CF42" s="598"/>
      <c r="CG42" s="598"/>
      <c r="CH42" s="598"/>
      <c r="CI42" s="598"/>
      <c r="CJ42" s="598"/>
      <c r="CK42" s="598"/>
      <c r="CL42" s="598"/>
      <c r="CM42" s="598"/>
      <c r="CN42" s="181"/>
      <c r="CO42" s="597">
        <f t="shared" si="3"/>
        <v>31</v>
      </c>
      <c r="CP42" s="597"/>
      <c r="CQ42" s="598" t="str">
        <f>IF('各会計、関係団体の財政状況及び健全化判断比率'!BS15="","",'各会計、関係団体の財政状況及び健全化判断比率'!BS15)</f>
        <v>かの高原開発</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山口県市町総合事務組合山口県自治会館管理（特別会計）</v>
      </c>
      <c r="BZ43" s="598"/>
      <c r="CA43" s="598"/>
      <c r="CB43" s="598"/>
      <c r="CC43" s="598"/>
      <c r="CD43" s="598"/>
      <c r="CE43" s="598"/>
      <c r="CF43" s="598"/>
      <c r="CG43" s="598"/>
      <c r="CH43" s="598"/>
      <c r="CI43" s="598"/>
      <c r="CJ43" s="598"/>
      <c r="CK43" s="598"/>
      <c r="CL43" s="598"/>
      <c r="CM43" s="598"/>
      <c r="CN43" s="181"/>
      <c r="CO43" s="597">
        <f t="shared" si="3"/>
        <v>32</v>
      </c>
      <c r="CP43" s="597"/>
      <c r="CQ43" s="598" t="str">
        <f>IF('各会計、関係団体の財政状況及び健全化判断比率'!BS16="","",'各会計、関係団体の財政状況及び健全化判断比率'!BS16)</f>
        <v>新南陽地区漁業振興基金</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Uj5TWODVYt1mggvAYsLRFvFpIYICyig1ewlLIPJ96AyyJB4js5BIZlY3qneUda7EIXEyK7De5qyTuznhnIECQ==" saltValue="NgA44Y8yJbFZSeLPtOXz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5" sqref="R5:Y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27736947</v>
      </c>
      <c r="S5" s="613"/>
      <c r="T5" s="613"/>
      <c r="U5" s="613"/>
      <c r="V5" s="613"/>
      <c r="W5" s="613"/>
      <c r="X5" s="613"/>
      <c r="Y5" s="614"/>
      <c r="Z5" s="615">
        <v>34.200000000000003</v>
      </c>
      <c r="AA5" s="615"/>
      <c r="AB5" s="615"/>
      <c r="AC5" s="615"/>
      <c r="AD5" s="616">
        <v>26632963</v>
      </c>
      <c r="AE5" s="616"/>
      <c r="AF5" s="616"/>
      <c r="AG5" s="616"/>
      <c r="AH5" s="616"/>
      <c r="AI5" s="616"/>
      <c r="AJ5" s="616"/>
      <c r="AK5" s="616"/>
      <c r="AL5" s="617">
        <v>69.7</v>
      </c>
      <c r="AM5" s="618"/>
      <c r="AN5" s="618"/>
      <c r="AO5" s="619"/>
      <c r="AP5" s="609" t="s">
        <v>215</v>
      </c>
      <c r="AQ5" s="610"/>
      <c r="AR5" s="610"/>
      <c r="AS5" s="610"/>
      <c r="AT5" s="610"/>
      <c r="AU5" s="610"/>
      <c r="AV5" s="610"/>
      <c r="AW5" s="610"/>
      <c r="AX5" s="610"/>
      <c r="AY5" s="610"/>
      <c r="AZ5" s="610"/>
      <c r="BA5" s="610"/>
      <c r="BB5" s="610"/>
      <c r="BC5" s="610"/>
      <c r="BD5" s="610"/>
      <c r="BE5" s="610"/>
      <c r="BF5" s="611"/>
      <c r="BG5" s="623">
        <v>26627663</v>
      </c>
      <c r="BH5" s="624"/>
      <c r="BI5" s="624"/>
      <c r="BJ5" s="624"/>
      <c r="BK5" s="624"/>
      <c r="BL5" s="624"/>
      <c r="BM5" s="624"/>
      <c r="BN5" s="625"/>
      <c r="BO5" s="626">
        <v>96</v>
      </c>
      <c r="BP5" s="626"/>
      <c r="BQ5" s="626"/>
      <c r="BR5" s="626"/>
      <c r="BS5" s="627">
        <v>603676</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674479</v>
      </c>
      <c r="S6" s="624"/>
      <c r="T6" s="624"/>
      <c r="U6" s="624"/>
      <c r="V6" s="624"/>
      <c r="W6" s="624"/>
      <c r="X6" s="624"/>
      <c r="Y6" s="625"/>
      <c r="Z6" s="626">
        <v>0.8</v>
      </c>
      <c r="AA6" s="626"/>
      <c r="AB6" s="626"/>
      <c r="AC6" s="626"/>
      <c r="AD6" s="627">
        <v>674479</v>
      </c>
      <c r="AE6" s="627"/>
      <c r="AF6" s="627"/>
      <c r="AG6" s="627"/>
      <c r="AH6" s="627"/>
      <c r="AI6" s="627"/>
      <c r="AJ6" s="627"/>
      <c r="AK6" s="627"/>
      <c r="AL6" s="628">
        <v>1.8</v>
      </c>
      <c r="AM6" s="629"/>
      <c r="AN6" s="629"/>
      <c r="AO6" s="630"/>
      <c r="AP6" s="620" t="s">
        <v>220</v>
      </c>
      <c r="AQ6" s="621"/>
      <c r="AR6" s="621"/>
      <c r="AS6" s="621"/>
      <c r="AT6" s="621"/>
      <c r="AU6" s="621"/>
      <c r="AV6" s="621"/>
      <c r="AW6" s="621"/>
      <c r="AX6" s="621"/>
      <c r="AY6" s="621"/>
      <c r="AZ6" s="621"/>
      <c r="BA6" s="621"/>
      <c r="BB6" s="621"/>
      <c r="BC6" s="621"/>
      <c r="BD6" s="621"/>
      <c r="BE6" s="621"/>
      <c r="BF6" s="622"/>
      <c r="BG6" s="623">
        <v>26627663</v>
      </c>
      <c r="BH6" s="624"/>
      <c r="BI6" s="624"/>
      <c r="BJ6" s="624"/>
      <c r="BK6" s="624"/>
      <c r="BL6" s="624"/>
      <c r="BM6" s="624"/>
      <c r="BN6" s="625"/>
      <c r="BO6" s="626">
        <v>96</v>
      </c>
      <c r="BP6" s="626"/>
      <c r="BQ6" s="626"/>
      <c r="BR6" s="626"/>
      <c r="BS6" s="627">
        <v>603676</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372840</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371907</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13455</v>
      </c>
      <c r="S7" s="624"/>
      <c r="T7" s="624"/>
      <c r="U7" s="624"/>
      <c r="V7" s="624"/>
      <c r="W7" s="624"/>
      <c r="X7" s="624"/>
      <c r="Y7" s="625"/>
      <c r="Z7" s="626">
        <v>0</v>
      </c>
      <c r="AA7" s="626"/>
      <c r="AB7" s="626"/>
      <c r="AC7" s="626"/>
      <c r="AD7" s="627">
        <v>13455</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10695698</v>
      </c>
      <c r="BH7" s="624"/>
      <c r="BI7" s="624"/>
      <c r="BJ7" s="624"/>
      <c r="BK7" s="624"/>
      <c r="BL7" s="624"/>
      <c r="BM7" s="624"/>
      <c r="BN7" s="625"/>
      <c r="BO7" s="626">
        <v>38.6</v>
      </c>
      <c r="BP7" s="626"/>
      <c r="BQ7" s="626"/>
      <c r="BR7" s="626"/>
      <c r="BS7" s="627">
        <v>603676</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12570186</v>
      </c>
      <c r="CS7" s="624"/>
      <c r="CT7" s="624"/>
      <c r="CU7" s="624"/>
      <c r="CV7" s="624"/>
      <c r="CW7" s="624"/>
      <c r="CX7" s="624"/>
      <c r="CY7" s="625"/>
      <c r="CZ7" s="626">
        <v>16.3</v>
      </c>
      <c r="DA7" s="626"/>
      <c r="DB7" s="626"/>
      <c r="DC7" s="626"/>
      <c r="DD7" s="632">
        <v>423311</v>
      </c>
      <c r="DE7" s="624"/>
      <c r="DF7" s="624"/>
      <c r="DG7" s="624"/>
      <c r="DH7" s="624"/>
      <c r="DI7" s="624"/>
      <c r="DJ7" s="624"/>
      <c r="DK7" s="624"/>
      <c r="DL7" s="624"/>
      <c r="DM7" s="624"/>
      <c r="DN7" s="624"/>
      <c r="DO7" s="624"/>
      <c r="DP7" s="625"/>
      <c r="DQ7" s="632">
        <v>10927148</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124422</v>
      </c>
      <c r="S8" s="624"/>
      <c r="T8" s="624"/>
      <c r="U8" s="624"/>
      <c r="V8" s="624"/>
      <c r="W8" s="624"/>
      <c r="X8" s="624"/>
      <c r="Y8" s="625"/>
      <c r="Z8" s="626">
        <v>0.2</v>
      </c>
      <c r="AA8" s="626"/>
      <c r="AB8" s="626"/>
      <c r="AC8" s="626"/>
      <c r="AD8" s="627">
        <v>124422</v>
      </c>
      <c r="AE8" s="627"/>
      <c r="AF8" s="627"/>
      <c r="AG8" s="627"/>
      <c r="AH8" s="627"/>
      <c r="AI8" s="627"/>
      <c r="AJ8" s="627"/>
      <c r="AK8" s="627"/>
      <c r="AL8" s="628">
        <v>0.3</v>
      </c>
      <c r="AM8" s="629"/>
      <c r="AN8" s="629"/>
      <c r="AO8" s="630"/>
      <c r="AP8" s="620" t="s">
        <v>226</v>
      </c>
      <c r="AQ8" s="621"/>
      <c r="AR8" s="621"/>
      <c r="AS8" s="621"/>
      <c r="AT8" s="621"/>
      <c r="AU8" s="621"/>
      <c r="AV8" s="621"/>
      <c r="AW8" s="621"/>
      <c r="AX8" s="621"/>
      <c r="AY8" s="621"/>
      <c r="AZ8" s="621"/>
      <c r="BA8" s="621"/>
      <c r="BB8" s="621"/>
      <c r="BC8" s="621"/>
      <c r="BD8" s="621"/>
      <c r="BE8" s="621"/>
      <c r="BF8" s="622"/>
      <c r="BG8" s="623">
        <v>242772</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22459377</v>
      </c>
      <c r="CS8" s="624"/>
      <c r="CT8" s="624"/>
      <c r="CU8" s="624"/>
      <c r="CV8" s="624"/>
      <c r="CW8" s="624"/>
      <c r="CX8" s="624"/>
      <c r="CY8" s="625"/>
      <c r="CZ8" s="626">
        <v>29.2</v>
      </c>
      <c r="DA8" s="626"/>
      <c r="DB8" s="626"/>
      <c r="DC8" s="626"/>
      <c r="DD8" s="632">
        <v>210702</v>
      </c>
      <c r="DE8" s="624"/>
      <c r="DF8" s="624"/>
      <c r="DG8" s="624"/>
      <c r="DH8" s="624"/>
      <c r="DI8" s="624"/>
      <c r="DJ8" s="624"/>
      <c r="DK8" s="624"/>
      <c r="DL8" s="624"/>
      <c r="DM8" s="624"/>
      <c r="DN8" s="624"/>
      <c r="DO8" s="624"/>
      <c r="DP8" s="625"/>
      <c r="DQ8" s="632">
        <v>12032201</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138841</v>
      </c>
      <c r="S9" s="624"/>
      <c r="T9" s="624"/>
      <c r="U9" s="624"/>
      <c r="V9" s="624"/>
      <c r="W9" s="624"/>
      <c r="X9" s="624"/>
      <c r="Y9" s="625"/>
      <c r="Z9" s="626">
        <v>0.2</v>
      </c>
      <c r="AA9" s="626"/>
      <c r="AB9" s="626"/>
      <c r="AC9" s="626"/>
      <c r="AD9" s="627">
        <v>138841</v>
      </c>
      <c r="AE9" s="627"/>
      <c r="AF9" s="627"/>
      <c r="AG9" s="627"/>
      <c r="AH9" s="627"/>
      <c r="AI9" s="627"/>
      <c r="AJ9" s="627"/>
      <c r="AK9" s="627"/>
      <c r="AL9" s="628">
        <v>0.4</v>
      </c>
      <c r="AM9" s="629"/>
      <c r="AN9" s="629"/>
      <c r="AO9" s="630"/>
      <c r="AP9" s="620" t="s">
        <v>229</v>
      </c>
      <c r="AQ9" s="621"/>
      <c r="AR9" s="621"/>
      <c r="AS9" s="621"/>
      <c r="AT9" s="621"/>
      <c r="AU9" s="621"/>
      <c r="AV9" s="621"/>
      <c r="AW9" s="621"/>
      <c r="AX9" s="621"/>
      <c r="AY9" s="621"/>
      <c r="AZ9" s="621"/>
      <c r="BA9" s="621"/>
      <c r="BB9" s="621"/>
      <c r="BC9" s="621"/>
      <c r="BD9" s="621"/>
      <c r="BE9" s="621"/>
      <c r="BF9" s="622"/>
      <c r="BG9" s="623">
        <v>7840567</v>
      </c>
      <c r="BH9" s="624"/>
      <c r="BI9" s="624"/>
      <c r="BJ9" s="624"/>
      <c r="BK9" s="624"/>
      <c r="BL9" s="624"/>
      <c r="BM9" s="624"/>
      <c r="BN9" s="625"/>
      <c r="BO9" s="626">
        <v>28.3</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6400322</v>
      </c>
      <c r="CS9" s="624"/>
      <c r="CT9" s="624"/>
      <c r="CU9" s="624"/>
      <c r="CV9" s="624"/>
      <c r="CW9" s="624"/>
      <c r="CX9" s="624"/>
      <c r="CY9" s="625"/>
      <c r="CZ9" s="626">
        <v>8.3000000000000007</v>
      </c>
      <c r="DA9" s="626"/>
      <c r="DB9" s="626"/>
      <c r="DC9" s="626"/>
      <c r="DD9" s="632">
        <v>29586</v>
      </c>
      <c r="DE9" s="624"/>
      <c r="DF9" s="624"/>
      <c r="DG9" s="624"/>
      <c r="DH9" s="624"/>
      <c r="DI9" s="624"/>
      <c r="DJ9" s="624"/>
      <c r="DK9" s="624"/>
      <c r="DL9" s="624"/>
      <c r="DM9" s="624"/>
      <c r="DN9" s="624"/>
      <c r="DO9" s="624"/>
      <c r="DP9" s="625"/>
      <c r="DQ9" s="632">
        <v>5367843</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492609</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67736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52742</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3414610</v>
      </c>
      <c r="S11" s="624"/>
      <c r="T11" s="624"/>
      <c r="U11" s="624"/>
      <c r="V11" s="624"/>
      <c r="W11" s="624"/>
      <c r="X11" s="624"/>
      <c r="Y11" s="625"/>
      <c r="Z11" s="628">
        <v>4.2</v>
      </c>
      <c r="AA11" s="629"/>
      <c r="AB11" s="629"/>
      <c r="AC11" s="635"/>
      <c r="AD11" s="632">
        <v>3414610</v>
      </c>
      <c r="AE11" s="624"/>
      <c r="AF11" s="624"/>
      <c r="AG11" s="624"/>
      <c r="AH11" s="624"/>
      <c r="AI11" s="624"/>
      <c r="AJ11" s="624"/>
      <c r="AK11" s="625"/>
      <c r="AL11" s="628">
        <v>8.9</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2119750</v>
      </c>
      <c r="BH11" s="624"/>
      <c r="BI11" s="624"/>
      <c r="BJ11" s="624"/>
      <c r="BK11" s="624"/>
      <c r="BL11" s="624"/>
      <c r="BM11" s="624"/>
      <c r="BN11" s="625"/>
      <c r="BO11" s="626">
        <v>7.6</v>
      </c>
      <c r="BP11" s="626"/>
      <c r="BQ11" s="626"/>
      <c r="BR11" s="626"/>
      <c r="BS11" s="627">
        <v>603676</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1571013</v>
      </c>
      <c r="CS11" s="624"/>
      <c r="CT11" s="624"/>
      <c r="CU11" s="624"/>
      <c r="CV11" s="624"/>
      <c r="CW11" s="624"/>
      <c r="CX11" s="624"/>
      <c r="CY11" s="625"/>
      <c r="CZ11" s="626">
        <v>2</v>
      </c>
      <c r="DA11" s="626"/>
      <c r="DB11" s="626"/>
      <c r="DC11" s="626"/>
      <c r="DD11" s="632">
        <v>499969</v>
      </c>
      <c r="DE11" s="624"/>
      <c r="DF11" s="624"/>
      <c r="DG11" s="624"/>
      <c r="DH11" s="624"/>
      <c r="DI11" s="624"/>
      <c r="DJ11" s="624"/>
      <c r="DK11" s="624"/>
      <c r="DL11" s="624"/>
      <c r="DM11" s="624"/>
      <c r="DN11" s="624"/>
      <c r="DO11" s="624"/>
      <c r="DP11" s="625"/>
      <c r="DQ11" s="632">
        <v>1004125</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50074</v>
      </c>
      <c r="S12" s="624"/>
      <c r="T12" s="624"/>
      <c r="U12" s="624"/>
      <c r="V12" s="624"/>
      <c r="W12" s="624"/>
      <c r="X12" s="624"/>
      <c r="Y12" s="625"/>
      <c r="Z12" s="626">
        <v>0.1</v>
      </c>
      <c r="AA12" s="626"/>
      <c r="AB12" s="626"/>
      <c r="AC12" s="626"/>
      <c r="AD12" s="627">
        <v>50074</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14464591</v>
      </c>
      <c r="BH12" s="624"/>
      <c r="BI12" s="624"/>
      <c r="BJ12" s="624"/>
      <c r="BK12" s="624"/>
      <c r="BL12" s="624"/>
      <c r="BM12" s="624"/>
      <c r="BN12" s="625"/>
      <c r="BO12" s="626">
        <v>52.1</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2286868</v>
      </c>
      <c r="CS12" s="624"/>
      <c r="CT12" s="624"/>
      <c r="CU12" s="624"/>
      <c r="CV12" s="624"/>
      <c r="CW12" s="624"/>
      <c r="CX12" s="624"/>
      <c r="CY12" s="625"/>
      <c r="CZ12" s="626">
        <v>3</v>
      </c>
      <c r="DA12" s="626"/>
      <c r="DB12" s="626"/>
      <c r="DC12" s="626"/>
      <c r="DD12" s="632">
        <v>161298</v>
      </c>
      <c r="DE12" s="624"/>
      <c r="DF12" s="624"/>
      <c r="DG12" s="624"/>
      <c r="DH12" s="624"/>
      <c r="DI12" s="624"/>
      <c r="DJ12" s="624"/>
      <c r="DK12" s="624"/>
      <c r="DL12" s="624"/>
      <c r="DM12" s="624"/>
      <c r="DN12" s="624"/>
      <c r="DO12" s="624"/>
      <c r="DP12" s="625"/>
      <c r="DQ12" s="632">
        <v>940995</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14365778</v>
      </c>
      <c r="BH13" s="624"/>
      <c r="BI13" s="624"/>
      <c r="BJ13" s="624"/>
      <c r="BK13" s="624"/>
      <c r="BL13" s="624"/>
      <c r="BM13" s="624"/>
      <c r="BN13" s="625"/>
      <c r="BO13" s="626">
        <v>51.8</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8254095</v>
      </c>
      <c r="CS13" s="624"/>
      <c r="CT13" s="624"/>
      <c r="CU13" s="624"/>
      <c r="CV13" s="624"/>
      <c r="CW13" s="624"/>
      <c r="CX13" s="624"/>
      <c r="CY13" s="625"/>
      <c r="CZ13" s="626">
        <v>10.7</v>
      </c>
      <c r="DA13" s="626"/>
      <c r="DB13" s="626"/>
      <c r="DC13" s="626"/>
      <c r="DD13" s="632">
        <v>4710949</v>
      </c>
      <c r="DE13" s="624"/>
      <c r="DF13" s="624"/>
      <c r="DG13" s="624"/>
      <c r="DH13" s="624"/>
      <c r="DI13" s="624"/>
      <c r="DJ13" s="624"/>
      <c r="DK13" s="624"/>
      <c r="DL13" s="624"/>
      <c r="DM13" s="624"/>
      <c r="DN13" s="624"/>
      <c r="DO13" s="624"/>
      <c r="DP13" s="625"/>
      <c r="DQ13" s="632">
        <v>3638972</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5038</v>
      </c>
      <c r="S14" s="624"/>
      <c r="T14" s="624"/>
      <c r="U14" s="624"/>
      <c r="V14" s="624"/>
      <c r="W14" s="624"/>
      <c r="X14" s="624"/>
      <c r="Y14" s="625"/>
      <c r="Z14" s="626">
        <v>0</v>
      </c>
      <c r="AA14" s="626"/>
      <c r="AB14" s="626"/>
      <c r="AC14" s="626"/>
      <c r="AD14" s="627">
        <v>5038</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455116</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2657213</v>
      </c>
      <c r="CS14" s="624"/>
      <c r="CT14" s="624"/>
      <c r="CU14" s="624"/>
      <c r="CV14" s="624"/>
      <c r="CW14" s="624"/>
      <c r="CX14" s="624"/>
      <c r="CY14" s="625"/>
      <c r="CZ14" s="626">
        <v>3.5</v>
      </c>
      <c r="DA14" s="626"/>
      <c r="DB14" s="626"/>
      <c r="DC14" s="626"/>
      <c r="DD14" s="632">
        <v>320020</v>
      </c>
      <c r="DE14" s="624"/>
      <c r="DF14" s="624"/>
      <c r="DG14" s="624"/>
      <c r="DH14" s="624"/>
      <c r="DI14" s="624"/>
      <c r="DJ14" s="624"/>
      <c r="DK14" s="624"/>
      <c r="DL14" s="624"/>
      <c r="DM14" s="624"/>
      <c r="DN14" s="624"/>
      <c r="DO14" s="624"/>
      <c r="DP14" s="625"/>
      <c r="DQ14" s="632">
        <v>2317683</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1012258</v>
      </c>
      <c r="BH15" s="624"/>
      <c r="BI15" s="624"/>
      <c r="BJ15" s="624"/>
      <c r="BK15" s="624"/>
      <c r="BL15" s="624"/>
      <c r="BM15" s="624"/>
      <c r="BN15" s="625"/>
      <c r="BO15" s="626">
        <v>3.6</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11267953</v>
      </c>
      <c r="CS15" s="624"/>
      <c r="CT15" s="624"/>
      <c r="CU15" s="624"/>
      <c r="CV15" s="624"/>
      <c r="CW15" s="624"/>
      <c r="CX15" s="624"/>
      <c r="CY15" s="625"/>
      <c r="CZ15" s="626">
        <v>14.7</v>
      </c>
      <c r="DA15" s="626"/>
      <c r="DB15" s="626"/>
      <c r="DC15" s="626"/>
      <c r="DD15" s="632">
        <v>4773426</v>
      </c>
      <c r="DE15" s="624"/>
      <c r="DF15" s="624"/>
      <c r="DG15" s="624"/>
      <c r="DH15" s="624"/>
      <c r="DI15" s="624"/>
      <c r="DJ15" s="624"/>
      <c r="DK15" s="624"/>
      <c r="DL15" s="624"/>
      <c r="DM15" s="624"/>
      <c r="DN15" s="624"/>
      <c r="DO15" s="624"/>
      <c r="DP15" s="625"/>
      <c r="DQ15" s="632">
        <v>4729826</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63361</v>
      </c>
      <c r="S16" s="624"/>
      <c r="T16" s="624"/>
      <c r="U16" s="624"/>
      <c r="V16" s="624"/>
      <c r="W16" s="624"/>
      <c r="X16" s="624"/>
      <c r="Y16" s="625"/>
      <c r="Z16" s="626">
        <v>0.1</v>
      </c>
      <c r="AA16" s="626"/>
      <c r="AB16" s="626"/>
      <c r="AC16" s="626"/>
      <c r="AD16" s="627">
        <v>63361</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750983</v>
      </c>
      <c r="CS16" s="624"/>
      <c r="CT16" s="624"/>
      <c r="CU16" s="624"/>
      <c r="CV16" s="624"/>
      <c r="CW16" s="624"/>
      <c r="CX16" s="624"/>
      <c r="CY16" s="625"/>
      <c r="CZ16" s="626">
        <v>1</v>
      </c>
      <c r="DA16" s="626"/>
      <c r="DB16" s="626"/>
      <c r="DC16" s="626"/>
      <c r="DD16" s="632" t="s">
        <v>122</v>
      </c>
      <c r="DE16" s="624"/>
      <c r="DF16" s="624"/>
      <c r="DG16" s="624"/>
      <c r="DH16" s="624"/>
      <c r="DI16" s="624"/>
      <c r="DJ16" s="624"/>
      <c r="DK16" s="624"/>
      <c r="DL16" s="624"/>
      <c r="DM16" s="624"/>
      <c r="DN16" s="624"/>
      <c r="DO16" s="624"/>
      <c r="DP16" s="625"/>
      <c r="DQ16" s="632">
        <v>345747</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358447</v>
      </c>
      <c r="S17" s="624"/>
      <c r="T17" s="624"/>
      <c r="U17" s="624"/>
      <c r="V17" s="624"/>
      <c r="W17" s="624"/>
      <c r="X17" s="624"/>
      <c r="Y17" s="625"/>
      <c r="Z17" s="626">
        <v>0.4</v>
      </c>
      <c r="AA17" s="626"/>
      <c r="AB17" s="626"/>
      <c r="AC17" s="626"/>
      <c r="AD17" s="627">
        <v>358447</v>
      </c>
      <c r="AE17" s="627"/>
      <c r="AF17" s="627"/>
      <c r="AG17" s="627"/>
      <c r="AH17" s="627"/>
      <c r="AI17" s="627"/>
      <c r="AJ17" s="627"/>
      <c r="AK17" s="627"/>
      <c r="AL17" s="628">
        <v>0.9</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8226988</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7977417</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154298</v>
      </c>
      <c r="S18" s="624"/>
      <c r="T18" s="624"/>
      <c r="U18" s="624"/>
      <c r="V18" s="624"/>
      <c r="W18" s="624"/>
      <c r="X18" s="624"/>
      <c r="Y18" s="625"/>
      <c r="Z18" s="626">
        <v>0.2</v>
      </c>
      <c r="AA18" s="626"/>
      <c r="AB18" s="626"/>
      <c r="AC18" s="626"/>
      <c r="AD18" s="627">
        <v>154298</v>
      </c>
      <c r="AE18" s="627"/>
      <c r="AF18" s="627"/>
      <c r="AG18" s="627"/>
      <c r="AH18" s="627"/>
      <c r="AI18" s="627"/>
      <c r="AJ18" s="627"/>
      <c r="AK18" s="627"/>
      <c r="AL18" s="628">
        <v>0.4</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142990</v>
      </c>
      <c r="S19" s="624"/>
      <c r="T19" s="624"/>
      <c r="U19" s="624"/>
      <c r="V19" s="624"/>
      <c r="W19" s="624"/>
      <c r="X19" s="624"/>
      <c r="Y19" s="625"/>
      <c r="Z19" s="626">
        <v>0.2</v>
      </c>
      <c r="AA19" s="626"/>
      <c r="AB19" s="626"/>
      <c r="AC19" s="626"/>
      <c r="AD19" s="627">
        <v>142990</v>
      </c>
      <c r="AE19" s="627"/>
      <c r="AF19" s="627"/>
      <c r="AG19" s="627"/>
      <c r="AH19" s="627"/>
      <c r="AI19" s="627"/>
      <c r="AJ19" s="627"/>
      <c r="AK19" s="627"/>
      <c r="AL19" s="628">
        <v>0.4</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1109284</v>
      </c>
      <c r="BH19" s="624"/>
      <c r="BI19" s="624"/>
      <c r="BJ19" s="624"/>
      <c r="BK19" s="624"/>
      <c r="BL19" s="624"/>
      <c r="BM19" s="624"/>
      <c r="BN19" s="625"/>
      <c r="BO19" s="626">
        <v>4</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11308</v>
      </c>
      <c r="S20" s="624"/>
      <c r="T20" s="624"/>
      <c r="U20" s="624"/>
      <c r="V20" s="624"/>
      <c r="W20" s="624"/>
      <c r="X20" s="624"/>
      <c r="Y20" s="625"/>
      <c r="Z20" s="626">
        <v>0</v>
      </c>
      <c r="AA20" s="626"/>
      <c r="AB20" s="626"/>
      <c r="AC20" s="626"/>
      <c r="AD20" s="627">
        <v>11308</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1109284</v>
      </c>
      <c r="BH20" s="624"/>
      <c r="BI20" s="624"/>
      <c r="BJ20" s="624"/>
      <c r="BK20" s="624"/>
      <c r="BL20" s="624"/>
      <c r="BM20" s="624"/>
      <c r="BN20" s="625"/>
      <c r="BO20" s="626">
        <v>4</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76885574</v>
      </c>
      <c r="CS20" s="624"/>
      <c r="CT20" s="624"/>
      <c r="CU20" s="624"/>
      <c r="CV20" s="624"/>
      <c r="CW20" s="624"/>
      <c r="CX20" s="624"/>
      <c r="CY20" s="625"/>
      <c r="CZ20" s="626">
        <v>100</v>
      </c>
      <c r="DA20" s="626"/>
      <c r="DB20" s="626"/>
      <c r="DC20" s="626"/>
      <c r="DD20" s="632">
        <v>11129261</v>
      </c>
      <c r="DE20" s="624"/>
      <c r="DF20" s="624"/>
      <c r="DG20" s="624"/>
      <c r="DH20" s="624"/>
      <c r="DI20" s="624"/>
      <c r="DJ20" s="624"/>
      <c r="DK20" s="624"/>
      <c r="DL20" s="624"/>
      <c r="DM20" s="624"/>
      <c r="DN20" s="624"/>
      <c r="DO20" s="624"/>
      <c r="DP20" s="625"/>
      <c r="DQ20" s="632">
        <v>49706606</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7104485</v>
      </c>
      <c r="S21" s="624"/>
      <c r="T21" s="624"/>
      <c r="U21" s="624"/>
      <c r="V21" s="624"/>
      <c r="W21" s="624"/>
      <c r="X21" s="624"/>
      <c r="Y21" s="625"/>
      <c r="Z21" s="626">
        <v>8.8000000000000007</v>
      </c>
      <c r="AA21" s="626"/>
      <c r="AB21" s="626"/>
      <c r="AC21" s="626"/>
      <c r="AD21" s="627">
        <v>6426373</v>
      </c>
      <c r="AE21" s="627"/>
      <c r="AF21" s="627"/>
      <c r="AG21" s="627"/>
      <c r="AH21" s="627"/>
      <c r="AI21" s="627"/>
      <c r="AJ21" s="627"/>
      <c r="AK21" s="627"/>
      <c r="AL21" s="628">
        <v>16.8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5300</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6426373</v>
      </c>
      <c r="S22" s="624"/>
      <c r="T22" s="624"/>
      <c r="U22" s="624"/>
      <c r="V22" s="624"/>
      <c r="W22" s="624"/>
      <c r="X22" s="624"/>
      <c r="Y22" s="625"/>
      <c r="Z22" s="626">
        <v>7.9</v>
      </c>
      <c r="AA22" s="626"/>
      <c r="AB22" s="626"/>
      <c r="AC22" s="626"/>
      <c r="AD22" s="627">
        <v>6426373</v>
      </c>
      <c r="AE22" s="627"/>
      <c r="AF22" s="627"/>
      <c r="AG22" s="627"/>
      <c r="AH22" s="627"/>
      <c r="AI22" s="627"/>
      <c r="AJ22" s="627"/>
      <c r="AK22" s="627"/>
      <c r="AL22" s="628">
        <v>16.8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678112</v>
      </c>
      <c r="S23" s="624"/>
      <c r="T23" s="624"/>
      <c r="U23" s="624"/>
      <c r="V23" s="624"/>
      <c r="W23" s="624"/>
      <c r="X23" s="624"/>
      <c r="Y23" s="625"/>
      <c r="Z23" s="626">
        <v>0.8</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1103984</v>
      </c>
      <c r="BH23" s="624"/>
      <c r="BI23" s="624"/>
      <c r="BJ23" s="624"/>
      <c r="BK23" s="624"/>
      <c r="BL23" s="624"/>
      <c r="BM23" s="624"/>
      <c r="BN23" s="625"/>
      <c r="BO23" s="626">
        <v>4</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32837725</v>
      </c>
      <c r="CS24" s="613"/>
      <c r="CT24" s="613"/>
      <c r="CU24" s="613"/>
      <c r="CV24" s="613"/>
      <c r="CW24" s="613"/>
      <c r="CX24" s="613"/>
      <c r="CY24" s="614"/>
      <c r="CZ24" s="617">
        <v>42.7</v>
      </c>
      <c r="DA24" s="618"/>
      <c r="DB24" s="618"/>
      <c r="DC24" s="634"/>
      <c r="DD24" s="658">
        <v>22488999</v>
      </c>
      <c r="DE24" s="613"/>
      <c r="DF24" s="613"/>
      <c r="DG24" s="613"/>
      <c r="DH24" s="613"/>
      <c r="DI24" s="613"/>
      <c r="DJ24" s="613"/>
      <c r="DK24" s="614"/>
      <c r="DL24" s="658">
        <v>20581683</v>
      </c>
      <c r="DM24" s="613"/>
      <c r="DN24" s="613"/>
      <c r="DO24" s="613"/>
      <c r="DP24" s="613"/>
      <c r="DQ24" s="613"/>
      <c r="DR24" s="613"/>
      <c r="DS24" s="613"/>
      <c r="DT24" s="613"/>
      <c r="DU24" s="613"/>
      <c r="DV24" s="614"/>
      <c r="DW24" s="617">
        <v>53.4</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39838457</v>
      </c>
      <c r="S25" s="624"/>
      <c r="T25" s="624"/>
      <c r="U25" s="624"/>
      <c r="V25" s="624"/>
      <c r="W25" s="624"/>
      <c r="X25" s="624"/>
      <c r="Y25" s="625"/>
      <c r="Z25" s="626">
        <v>49.2</v>
      </c>
      <c r="AA25" s="626"/>
      <c r="AB25" s="626"/>
      <c r="AC25" s="626"/>
      <c r="AD25" s="627">
        <v>38056361</v>
      </c>
      <c r="AE25" s="627"/>
      <c r="AF25" s="627"/>
      <c r="AG25" s="627"/>
      <c r="AH25" s="627"/>
      <c r="AI25" s="627"/>
      <c r="AJ25" s="627"/>
      <c r="AK25" s="627"/>
      <c r="AL25" s="628">
        <v>99.6</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10932160</v>
      </c>
      <c r="CS25" s="655"/>
      <c r="CT25" s="655"/>
      <c r="CU25" s="655"/>
      <c r="CV25" s="655"/>
      <c r="CW25" s="655"/>
      <c r="CX25" s="655"/>
      <c r="CY25" s="656"/>
      <c r="CZ25" s="628">
        <v>14.2</v>
      </c>
      <c r="DA25" s="653"/>
      <c r="DB25" s="653"/>
      <c r="DC25" s="657"/>
      <c r="DD25" s="632">
        <v>9931986</v>
      </c>
      <c r="DE25" s="655"/>
      <c r="DF25" s="655"/>
      <c r="DG25" s="655"/>
      <c r="DH25" s="655"/>
      <c r="DI25" s="655"/>
      <c r="DJ25" s="655"/>
      <c r="DK25" s="656"/>
      <c r="DL25" s="632">
        <v>9762066</v>
      </c>
      <c r="DM25" s="655"/>
      <c r="DN25" s="655"/>
      <c r="DO25" s="655"/>
      <c r="DP25" s="655"/>
      <c r="DQ25" s="655"/>
      <c r="DR25" s="655"/>
      <c r="DS25" s="655"/>
      <c r="DT25" s="655"/>
      <c r="DU25" s="655"/>
      <c r="DV25" s="656"/>
      <c r="DW25" s="628">
        <v>25.3</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14318</v>
      </c>
      <c r="S26" s="624"/>
      <c r="T26" s="624"/>
      <c r="U26" s="624"/>
      <c r="V26" s="624"/>
      <c r="W26" s="624"/>
      <c r="X26" s="624"/>
      <c r="Y26" s="625"/>
      <c r="Z26" s="626">
        <v>0</v>
      </c>
      <c r="AA26" s="626"/>
      <c r="AB26" s="626"/>
      <c r="AC26" s="626"/>
      <c r="AD26" s="627">
        <v>14318</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7110422</v>
      </c>
      <c r="CS26" s="624"/>
      <c r="CT26" s="624"/>
      <c r="CU26" s="624"/>
      <c r="CV26" s="624"/>
      <c r="CW26" s="624"/>
      <c r="CX26" s="624"/>
      <c r="CY26" s="625"/>
      <c r="CZ26" s="628">
        <v>9.1999999999999993</v>
      </c>
      <c r="DA26" s="653"/>
      <c r="DB26" s="653"/>
      <c r="DC26" s="657"/>
      <c r="DD26" s="632">
        <v>6683028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250021</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27736947</v>
      </c>
      <c r="BH27" s="624"/>
      <c r="BI27" s="624"/>
      <c r="BJ27" s="624"/>
      <c r="BK27" s="624"/>
      <c r="BL27" s="624"/>
      <c r="BM27" s="624"/>
      <c r="BN27" s="625"/>
      <c r="BO27" s="626">
        <v>100</v>
      </c>
      <c r="BP27" s="626"/>
      <c r="BQ27" s="626"/>
      <c r="BR27" s="626"/>
      <c r="BS27" s="627">
        <v>603676</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13678577</v>
      </c>
      <c r="CS27" s="655"/>
      <c r="CT27" s="655"/>
      <c r="CU27" s="655"/>
      <c r="CV27" s="655"/>
      <c r="CW27" s="655"/>
      <c r="CX27" s="655"/>
      <c r="CY27" s="656"/>
      <c r="CZ27" s="628">
        <v>17.8</v>
      </c>
      <c r="DA27" s="653"/>
      <c r="DB27" s="653"/>
      <c r="DC27" s="657"/>
      <c r="DD27" s="632">
        <v>4579596</v>
      </c>
      <c r="DE27" s="655"/>
      <c r="DF27" s="655"/>
      <c r="DG27" s="655"/>
      <c r="DH27" s="655"/>
      <c r="DI27" s="655"/>
      <c r="DJ27" s="655"/>
      <c r="DK27" s="656"/>
      <c r="DL27" s="632">
        <v>2842200</v>
      </c>
      <c r="DM27" s="655"/>
      <c r="DN27" s="655"/>
      <c r="DO27" s="655"/>
      <c r="DP27" s="655"/>
      <c r="DQ27" s="655"/>
      <c r="DR27" s="655"/>
      <c r="DS27" s="655"/>
      <c r="DT27" s="655"/>
      <c r="DU27" s="655"/>
      <c r="DV27" s="656"/>
      <c r="DW27" s="628">
        <v>7.4</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881781</v>
      </c>
      <c r="S28" s="624"/>
      <c r="T28" s="624"/>
      <c r="U28" s="624"/>
      <c r="V28" s="624"/>
      <c r="W28" s="624"/>
      <c r="X28" s="624"/>
      <c r="Y28" s="625"/>
      <c r="Z28" s="626">
        <v>1.1000000000000001</v>
      </c>
      <c r="AA28" s="626"/>
      <c r="AB28" s="626"/>
      <c r="AC28" s="626"/>
      <c r="AD28" s="627">
        <v>60567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8226988</v>
      </c>
      <c r="CS28" s="624"/>
      <c r="CT28" s="624"/>
      <c r="CU28" s="624"/>
      <c r="CV28" s="624"/>
      <c r="CW28" s="624"/>
      <c r="CX28" s="624"/>
      <c r="CY28" s="625"/>
      <c r="CZ28" s="628">
        <v>10.7</v>
      </c>
      <c r="DA28" s="653"/>
      <c r="DB28" s="653"/>
      <c r="DC28" s="657"/>
      <c r="DD28" s="632">
        <v>7977417</v>
      </c>
      <c r="DE28" s="624"/>
      <c r="DF28" s="624"/>
      <c r="DG28" s="624"/>
      <c r="DH28" s="624"/>
      <c r="DI28" s="624"/>
      <c r="DJ28" s="624"/>
      <c r="DK28" s="625"/>
      <c r="DL28" s="632">
        <v>7977417</v>
      </c>
      <c r="DM28" s="624"/>
      <c r="DN28" s="624"/>
      <c r="DO28" s="624"/>
      <c r="DP28" s="624"/>
      <c r="DQ28" s="624"/>
      <c r="DR28" s="624"/>
      <c r="DS28" s="624"/>
      <c r="DT28" s="624"/>
      <c r="DU28" s="624"/>
      <c r="DV28" s="625"/>
      <c r="DW28" s="628">
        <v>20.7</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130461</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8226988</v>
      </c>
      <c r="CS29" s="655"/>
      <c r="CT29" s="655"/>
      <c r="CU29" s="655"/>
      <c r="CV29" s="655"/>
      <c r="CW29" s="655"/>
      <c r="CX29" s="655"/>
      <c r="CY29" s="656"/>
      <c r="CZ29" s="628">
        <v>10.7</v>
      </c>
      <c r="DA29" s="653"/>
      <c r="DB29" s="653"/>
      <c r="DC29" s="657"/>
      <c r="DD29" s="632">
        <v>7977417</v>
      </c>
      <c r="DE29" s="655"/>
      <c r="DF29" s="655"/>
      <c r="DG29" s="655"/>
      <c r="DH29" s="655"/>
      <c r="DI29" s="655"/>
      <c r="DJ29" s="655"/>
      <c r="DK29" s="656"/>
      <c r="DL29" s="632">
        <v>7977417</v>
      </c>
      <c r="DM29" s="655"/>
      <c r="DN29" s="655"/>
      <c r="DO29" s="655"/>
      <c r="DP29" s="655"/>
      <c r="DQ29" s="655"/>
      <c r="DR29" s="655"/>
      <c r="DS29" s="655"/>
      <c r="DT29" s="655"/>
      <c r="DU29" s="655"/>
      <c r="DV29" s="656"/>
      <c r="DW29" s="628">
        <v>20.7</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12097606</v>
      </c>
      <c r="S30" s="624"/>
      <c r="T30" s="624"/>
      <c r="U30" s="624"/>
      <c r="V30" s="624"/>
      <c r="W30" s="624"/>
      <c r="X30" s="624"/>
      <c r="Y30" s="625"/>
      <c r="Z30" s="626">
        <v>14.9</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7991646</v>
      </c>
      <c r="CS30" s="624"/>
      <c r="CT30" s="624"/>
      <c r="CU30" s="624"/>
      <c r="CV30" s="624"/>
      <c r="CW30" s="624"/>
      <c r="CX30" s="624"/>
      <c r="CY30" s="625"/>
      <c r="CZ30" s="628">
        <v>10.4</v>
      </c>
      <c r="DA30" s="653"/>
      <c r="DB30" s="653"/>
      <c r="DC30" s="657"/>
      <c r="DD30" s="632">
        <v>7757305</v>
      </c>
      <c r="DE30" s="624"/>
      <c r="DF30" s="624"/>
      <c r="DG30" s="624"/>
      <c r="DH30" s="624"/>
      <c r="DI30" s="624"/>
      <c r="DJ30" s="624"/>
      <c r="DK30" s="625"/>
      <c r="DL30" s="632">
        <v>7757305</v>
      </c>
      <c r="DM30" s="624"/>
      <c r="DN30" s="624"/>
      <c r="DO30" s="624"/>
      <c r="DP30" s="624"/>
      <c r="DQ30" s="624"/>
      <c r="DR30" s="624"/>
      <c r="DS30" s="624"/>
      <c r="DT30" s="624"/>
      <c r="DU30" s="624"/>
      <c r="DV30" s="625"/>
      <c r="DW30" s="628">
        <v>20.100000000000001</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99.6</v>
      </c>
      <c r="BH31" s="667"/>
      <c r="BI31" s="667"/>
      <c r="BJ31" s="667"/>
      <c r="BK31" s="667"/>
      <c r="BL31" s="667"/>
      <c r="BM31" s="618">
        <v>98.3</v>
      </c>
      <c r="BN31" s="667"/>
      <c r="BO31" s="667"/>
      <c r="BP31" s="667"/>
      <c r="BQ31" s="668"/>
      <c r="BR31" s="679">
        <v>99.5</v>
      </c>
      <c r="BS31" s="667"/>
      <c r="BT31" s="667"/>
      <c r="BU31" s="667"/>
      <c r="BV31" s="667"/>
      <c r="BW31" s="667"/>
      <c r="BX31" s="618">
        <v>97.8</v>
      </c>
      <c r="BY31" s="667"/>
      <c r="BZ31" s="667"/>
      <c r="CA31" s="667"/>
      <c r="CB31" s="668"/>
      <c r="CD31" s="661"/>
      <c r="CE31" s="662"/>
      <c r="CF31" s="620" t="s">
        <v>299</v>
      </c>
      <c r="CG31" s="621"/>
      <c r="CH31" s="621"/>
      <c r="CI31" s="621"/>
      <c r="CJ31" s="621"/>
      <c r="CK31" s="621"/>
      <c r="CL31" s="621"/>
      <c r="CM31" s="621"/>
      <c r="CN31" s="621"/>
      <c r="CO31" s="621"/>
      <c r="CP31" s="621"/>
      <c r="CQ31" s="622"/>
      <c r="CR31" s="623">
        <v>235342</v>
      </c>
      <c r="CS31" s="655"/>
      <c r="CT31" s="655"/>
      <c r="CU31" s="655"/>
      <c r="CV31" s="655"/>
      <c r="CW31" s="655"/>
      <c r="CX31" s="655"/>
      <c r="CY31" s="656"/>
      <c r="CZ31" s="628">
        <v>0.3</v>
      </c>
      <c r="DA31" s="653"/>
      <c r="DB31" s="653"/>
      <c r="DC31" s="657"/>
      <c r="DD31" s="632">
        <v>220112</v>
      </c>
      <c r="DE31" s="655"/>
      <c r="DF31" s="655"/>
      <c r="DG31" s="655"/>
      <c r="DH31" s="655"/>
      <c r="DI31" s="655"/>
      <c r="DJ31" s="655"/>
      <c r="DK31" s="656"/>
      <c r="DL31" s="632">
        <v>220112</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4480395</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99.5</v>
      </c>
      <c r="BH32" s="655"/>
      <c r="BI32" s="655"/>
      <c r="BJ32" s="655"/>
      <c r="BK32" s="655"/>
      <c r="BL32" s="655"/>
      <c r="BM32" s="629">
        <v>97.9</v>
      </c>
      <c r="BN32" s="655"/>
      <c r="BO32" s="655"/>
      <c r="BP32" s="655"/>
      <c r="BQ32" s="678"/>
      <c r="BR32" s="680">
        <v>99.4</v>
      </c>
      <c r="BS32" s="655"/>
      <c r="BT32" s="655"/>
      <c r="BU32" s="655"/>
      <c r="BV32" s="655"/>
      <c r="BW32" s="655"/>
      <c r="BX32" s="629">
        <v>97.7</v>
      </c>
      <c r="BY32" s="655"/>
      <c r="BZ32" s="655"/>
      <c r="CA32" s="655"/>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390270</v>
      </c>
      <c r="S33" s="624"/>
      <c r="T33" s="624"/>
      <c r="U33" s="624"/>
      <c r="V33" s="624"/>
      <c r="W33" s="624"/>
      <c r="X33" s="624"/>
      <c r="Y33" s="625"/>
      <c r="Z33" s="626">
        <v>0.5</v>
      </c>
      <c r="AA33" s="626"/>
      <c r="AB33" s="626"/>
      <c r="AC33" s="626"/>
      <c r="AD33" s="627">
        <v>56419</v>
      </c>
      <c r="AE33" s="627"/>
      <c r="AF33" s="627"/>
      <c r="AG33" s="627"/>
      <c r="AH33" s="627"/>
      <c r="AI33" s="627"/>
      <c r="AJ33" s="627"/>
      <c r="AK33" s="627"/>
      <c r="AL33" s="628">
        <v>0.1</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99.7</v>
      </c>
      <c r="BH33" s="682"/>
      <c r="BI33" s="682"/>
      <c r="BJ33" s="682"/>
      <c r="BK33" s="682"/>
      <c r="BL33" s="682"/>
      <c r="BM33" s="683">
        <v>98.5</v>
      </c>
      <c r="BN33" s="682"/>
      <c r="BO33" s="682"/>
      <c r="BP33" s="682"/>
      <c r="BQ33" s="684"/>
      <c r="BR33" s="681">
        <v>99.6</v>
      </c>
      <c r="BS33" s="682"/>
      <c r="BT33" s="682"/>
      <c r="BU33" s="682"/>
      <c r="BV33" s="682"/>
      <c r="BW33" s="682"/>
      <c r="BX33" s="683">
        <v>97.8</v>
      </c>
      <c r="BY33" s="682"/>
      <c r="BZ33" s="682"/>
      <c r="CA33" s="682"/>
      <c r="CB33" s="684"/>
      <c r="CD33" s="620" t="s">
        <v>306</v>
      </c>
      <c r="CE33" s="621"/>
      <c r="CF33" s="621"/>
      <c r="CG33" s="621"/>
      <c r="CH33" s="621"/>
      <c r="CI33" s="621"/>
      <c r="CJ33" s="621"/>
      <c r="CK33" s="621"/>
      <c r="CL33" s="621"/>
      <c r="CM33" s="621"/>
      <c r="CN33" s="621"/>
      <c r="CO33" s="621"/>
      <c r="CP33" s="621"/>
      <c r="CQ33" s="622"/>
      <c r="CR33" s="623">
        <v>32167605</v>
      </c>
      <c r="CS33" s="655"/>
      <c r="CT33" s="655"/>
      <c r="CU33" s="655"/>
      <c r="CV33" s="655"/>
      <c r="CW33" s="655"/>
      <c r="CX33" s="655"/>
      <c r="CY33" s="656"/>
      <c r="CZ33" s="628">
        <v>41.8</v>
      </c>
      <c r="DA33" s="653"/>
      <c r="DB33" s="653"/>
      <c r="DC33" s="657"/>
      <c r="DD33" s="632">
        <v>25824735</v>
      </c>
      <c r="DE33" s="655"/>
      <c r="DF33" s="655"/>
      <c r="DG33" s="655"/>
      <c r="DH33" s="655"/>
      <c r="DI33" s="655"/>
      <c r="DJ33" s="655"/>
      <c r="DK33" s="656"/>
      <c r="DL33" s="632">
        <v>15902801</v>
      </c>
      <c r="DM33" s="655"/>
      <c r="DN33" s="655"/>
      <c r="DO33" s="655"/>
      <c r="DP33" s="655"/>
      <c r="DQ33" s="655"/>
      <c r="DR33" s="655"/>
      <c r="DS33" s="655"/>
      <c r="DT33" s="655"/>
      <c r="DU33" s="655"/>
      <c r="DV33" s="656"/>
      <c r="DW33" s="628">
        <v>41.3</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171485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10007307</v>
      </c>
      <c r="CS34" s="624"/>
      <c r="CT34" s="624"/>
      <c r="CU34" s="624"/>
      <c r="CV34" s="624"/>
      <c r="CW34" s="624"/>
      <c r="CX34" s="624"/>
      <c r="CY34" s="625"/>
      <c r="CZ34" s="628">
        <v>13</v>
      </c>
      <c r="DA34" s="653"/>
      <c r="DB34" s="653"/>
      <c r="DC34" s="657"/>
      <c r="DD34" s="632">
        <v>7308438</v>
      </c>
      <c r="DE34" s="624"/>
      <c r="DF34" s="624"/>
      <c r="DG34" s="624"/>
      <c r="DH34" s="624"/>
      <c r="DI34" s="624"/>
      <c r="DJ34" s="624"/>
      <c r="DK34" s="625"/>
      <c r="DL34" s="632">
        <v>6613678</v>
      </c>
      <c r="DM34" s="624"/>
      <c r="DN34" s="624"/>
      <c r="DO34" s="624"/>
      <c r="DP34" s="624"/>
      <c r="DQ34" s="624"/>
      <c r="DR34" s="624"/>
      <c r="DS34" s="624"/>
      <c r="DT34" s="624"/>
      <c r="DU34" s="624"/>
      <c r="DV34" s="625"/>
      <c r="DW34" s="628">
        <v>17.2</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7169187</v>
      </c>
      <c r="S35" s="624"/>
      <c r="T35" s="624"/>
      <c r="U35" s="624"/>
      <c r="V35" s="624"/>
      <c r="W35" s="624"/>
      <c r="X35" s="624"/>
      <c r="Y35" s="625"/>
      <c r="Z35" s="626">
        <v>8.8000000000000007</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589649</v>
      </c>
      <c r="CS35" s="655"/>
      <c r="CT35" s="655"/>
      <c r="CU35" s="655"/>
      <c r="CV35" s="655"/>
      <c r="CW35" s="655"/>
      <c r="CX35" s="655"/>
      <c r="CY35" s="656"/>
      <c r="CZ35" s="628">
        <v>0.8</v>
      </c>
      <c r="DA35" s="653"/>
      <c r="DB35" s="653"/>
      <c r="DC35" s="657"/>
      <c r="DD35" s="632">
        <v>488797</v>
      </c>
      <c r="DE35" s="655"/>
      <c r="DF35" s="655"/>
      <c r="DG35" s="655"/>
      <c r="DH35" s="655"/>
      <c r="DI35" s="655"/>
      <c r="DJ35" s="655"/>
      <c r="DK35" s="656"/>
      <c r="DL35" s="632">
        <v>478610</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3790975</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8295202</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248323</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7626456</v>
      </c>
      <c r="CS36" s="624"/>
      <c r="CT36" s="624"/>
      <c r="CU36" s="624"/>
      <c r="CV36" s="624"/>
      <c r="CW36" s="624"/>
      <c r="CX36" s="624"/>
      <c r="CY36" s="625"/>
      <c r="CZ36" s="628">
        <v>9.9</v>
      </c>
      <c r="DA36" s="653"/>
      <c r="DB36" s="653"/>
      <c r="DC36" s="657"/>
      <c r="DD36" s="632">
        <v>6555901</v>
      </c>
      <c r="DE36" s="624"/>
      <c r="DF36" s="624"/>
      <c r="DG36" s="624"/>
      <c r="DH36" s="624"/>
      <c r="DI36" s="624"/>
      <c r="DJ36" s="624"/>
      <c r="DK36" s="625"/>
      <c r="DL36" s="632">
        <v>4559731</v>
      </c>
      <c r="DM36" s="624"/>
      <c r="DN36" s="624"/>
      <c r="DO36" s="624"/>
      <c r="DP36" s="624"/>
      <c r="DQ36" s="624"/>
      <c r="DR36" s="624"/>
      <c r="DS36" s="624"/>
      <c r="DT36" s="624"/>
      <c r="DU36" s="624"/>
      <c r="DV36" s="625"/>
      <c r="DW36" s="628">
        <v>11.8</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6658033</v>
      </c>
      <c r="S37" s="624"/>
      <c r="T37" s="624"/>
      <c r="U37" s="624"/>
      <c r="V37" s="624"/>
      <c r="W37" s="624"/>
      <c r="X37" s="624"/>
      <c r="Y37" s="625"/>
      <c r="Z37" s="626">
        <v>8.1999999999999993</v>
      </c>
      <c r="AA37" s="626"/>
      <c r="AB37" s="626"/>
      <c r="AC37" s="626"/>
      <c r="AD37" s="627">
        <v>8958</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1852697</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186332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1599329</v>
      </c>
      <c r="CS37" s="655"/>
      <c r="CT37" s="655"/>
      <c r="CU37" s="655"/>
      <c r="CV37" s="655"/>
      <c r="CW37" s="655"/>
      <c r="CX37" s="655"/>
      <c r="CY37" s="656"/>
      <c r="CZ37" s="628">
        <v>2.1</v>
      </c>
      <c r="DA37" s="653"/>
      <c r="DB37" s="653"/>
      <c r="DC37" s="657"/>
      <c r="DD37" s="632">
        <v>1510752</v>
      </c>
      <c r="DE37" s="655"/>
      <c r="DF37" s="655"/>
      <c r="DG37" s="655"/>
      <c r="DH37" s="655"/>
      <c r="DI37" s="655"/>
      <c r="DJ37" s="655"/>
      <c r="DK37" s="656"/>
      <c r="DL37" s="632">
        <v>1473711</v>
      </c>
      <c r="DM37" s="655"/>
      <c r="DN37" s="655"/>
      <c r="DO37" s="655"/>
      <c r="DP37" s="655"/>
      <c r="DQ37" s="655"/>
      <c r="DR37" s="655"/>
      <c r="DS37" s="655"/>
      <c r="DT37" s="655"/>
      <c r="DU37" s="655"/>
      <c r="DV37" s="656"/>
      <c r="DW37" s="628">
        <v>3.8</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5175900</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490261</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16869</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5471558</v>
      </c>
      <c r="CS38" s="624"/>
      <c r="CT38" s="624"/>
      <c r="CU38" s="624"/>
      <c r="CV38" s="624"/>
      <c r="CW38" s="624"/>
      <c r="CX38" s="624"/>
      <c r="CY38" s="625"/>
      <c r="CZ38" s="628">
        <v>7.1</v>
      </c>
      <c r="DA38" s="653"/>
      <c r="DB38" s="653"/>
      <c r="DC38" s="657"/>
      <c r="DD38" s="632">
        <v>4354622</v>
      </c>
      <c r="DE38" s="624"/>
      <c r="DF38" s="624"/>
      <c r="DG38" s="624"/>
      <c r="DH38" s="624"/>
      <c r="DI38" s="624"/>
      <c r="DJ38" s="624"/>
      <c r="DK38" s="625"/>
      <c r="DL38" s="632">
        <v>4250782</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446111</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23733</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6536015</v>
      </c>
      <c r="CS39" s="655"/>
      <c r="CT39" s="655"/>
      <c r="CU39" s="655"/>
      <c r="CV39" s="655"/>
      <c r="CW39" s="655"/>
      <c r="CX39" s="655"/>
      <c r="CY39" s="656"/>
      <c r="CZ39" s="628">
        <v>8.5</v>
      </c>
      <c r="DA39" s="653"/>
      <c r="DB39" s="653"/>
      <c r="DC39" s="657"/>
      <c r="DD39" s="632">
        <v>6322287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313000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58697</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94</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1936620</v>
      </c>
      <c r="CS40" s="624"/>
      <c r="CT40" s="624"/>
      <c r="CU40" s="624"/>
      <c r="CV40" s="624"/>
      <c r="CW40" s="624"/>
      <c r="CX40" s="624"/>
      <c r="CY40" s="625"/>
      <c r="CZ40" s="628">
        <v>2.5</v>
      </c>
      <c r="DA40" s="653"/>
      <c r="DB40" s="653"/>
      <c r="DC40" s="657"/>
      <c r="DD40" s="632">
        <v>794690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81048889</v>
      </c>
      <c r="S41" s="696"/>
      <c r="T41" s="696"/>
      <c r="U41" s="696"/>
      <c r="V41" s="696"/>
      <c r="W41" s="696"/>
      <c r="X41" s="696"/>
      <c r="Y41" s="700"/>
      <c r="Z41" s="701">
        <v>100</v>
      </c>
      <c r="AA41" s="701"/>
      <c r="AB41" s="701"/>
      <c r="AC41" s="701"/>
      <c r="AD41" s="702">
        <v>38196623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1033637</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4413799</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428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11880244</v>
      </c>
      <c r="CS42" s="655"/>
      <c r="CT42" s="655"/>
      <c r="CU42" s="655"/>
      <c r="CV42" s="655"/>
      <c r="CW42" s="655"/>
      <c r="CX42" s="655"/>
      <c r="CY42" s="656"/>
      <c r="CZ42" s="628">
        <v>15.5</v>
      </c>
      <c r="DA42" s="653"/>
      <c r="DB42" s="653"/>
      <c r="DC42" s="657"/>
      <c r="DD42" s="632">
        <v>1392872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367047</v>
      </c>
      <c r="CS43" s="655"/>
      <c r="CT43" s="655"/>
      <c r="CU43" s="655"/>
      <c r="CV43" s="655"/>
      <c r="CW43" s="655"/>
      <c r="CX43" s="655"/>
      <c r="CY43" s="656"/>
      <c r="CZ43" s="628">
        <v>0.5</v>
      </c>
      <c r="DA43" s="653"/>
      <c r="DB43" s="653"/>
      <c r="DC43" s="657"/>
      <c r="DD43" s="632">
        <v>355806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11129261</v>
      </c>
      <c r="CS44" s="624"/>
      <c r="CT44" s="624"/>
      <c r="CU44" s="624"/>
      <c r="CV44" s="624"/>
      <c r="CW44" s="624"/>
      <c r="CX44" s="624"/>
      <c r="CY44" s="625"/>
      <c r="CZ44" s="628">
        <v>14.5</v>
      </c>
      <c r="DA44" s="629"/>
      <c r="DB44" s="629"/>
      <c r="DC44" s="635"/>
      <c r="DD44" s="632">
        <v>1047125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5074971</v>
      </c>
      <c r="CS45" s="655"/>
      <c r="CT45" s="655"/>
      <c r="CU45" s="655"/>
      <c r="CV45" s="655"/>
      <c r="CW45" s="655"/>
      <c r="CX45" s="655"/>
      <c r="CY45" s="656"/>
      <c r="CZ45" s="628">
        <v>6.6</v>
      </c>
      <c r="DA45" s="653"/>
      <c r="DB45" s="653"/>
      <c r="DC45" s="657"/>
      <c r="DD45" s="632">
        <v>202069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5646449</v>
      </c>
      <c r="CS46" s="624"/>
      <c r="CT46" s="624"/>
      <c r="CU46" s="624"/>
      <c r="CV46" s="624"/>
      <c r="CW46" s="624"/>
      <c r="CX46" s="624"/>
      <c r="CY46" s="625"/>
      <c r="CZ46" s="628">
        <v>7.3</v>
      </c>
      <c r="DA46" s="629"/>
      <c r="DB46" s="629"/>
      <c r="DC46" s="635"/>
      <c r="DD46" s="632">
        <v>788782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750983</v>
      </c>
      <c r="CS47" s="655"/>
      <c r="CT47" s="655"/>
      <c r="CU47" s="655"/>
      <c r="CV47" s="655"/>
      <c r="CW47" s="655"/>
      <c r="CX47" s="655"/>
      <c r="CY47" s="656"/>
      <c r="CZ47" s="628">
        <v>1</v>
      </c>
      <c r="DA47" s="653"/>
      <c r="DB47" s="653"/>
      <c r="DC47" s="657"/>
      <c r="DD47" s="632">
        <v>345747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76885574</v>
      </c>
      <c r="CS49" s="682"/>
      <c r="CT49" s="682"/>
      <c r="CU49" s="682"/>
      <c r="CV49" s="682"/>
      <c r="CW49" s="682"/>
      <c r="CX49" s="682"/>
      <c r="CY49" s="711"/>
      <c r="CZ49" s="703">
        <v>100</v>
      </c>
      <c r="DA49" s="712"/>
      <c r="DB49" s="712"/>
      <c r="DC49" s="713"/>
      <c r="DD49" s="714">
        <v>49706606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egsPaOHRH+hPdAYIFuNcQU9dKqp4icdCWDdma889cEncf5d3yHZcL5kDoF0nq1wJTNk+EOh6o/KrlpUrxszwg==" saltValue="fCjnbJHdClqLdV8ev1a0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F3" sqref="F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81049</v>
      </c>
      <c r="R7" s="753"/>
      <c r="S7" s="753"/>
      <c r="T7" s="753"/>
      <c r="U7" s="753"/>
      <c r="V7" s="753">
        <v>76886</v>
      </c>
      <c r="W7" s="753"/>
      <c r="X7" s="753"/>
      <c r="Y7" s="753"/>
      <c r="Z7" s="753"/>
      <c r="AA7" s="753">
        <v>4163</v>
      </c>
      <c r="AB7" s="753"/>
      <c r="AC7" s="753"/>
      <c r="AD7" s="753"/>
      <c r="AE7" s="754"/>
      <c r="AF7" s="755">
        <v>3739</v>
      </c>
      <c r="AG7" s="756"/>
      <c r="AH7" s="756"/>
      <c r="AI7" s="756"/>
      <c r="AJ7" s="757"/>
      <c r="AK7" s="758">
        <v>7169</v>
      </c>
      <c r="AL7" s="759"/>
      <c r="AM7" s="759"/>
      <c r="AN7" s="759"/>
      <c r="AO7" s="759"/>
      <c r="AP7" s="759">
        <v>76472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v>183</v>
      </c>
      <c r="CI7" s="744"/>
      <c r="CJ7" s="744"/>
      <c r="CK7" s="744"/>
      <c r="CL7" s="745"/>
      <c r="CM7" s="743">
        <v>355</v>
      </c>
      <c r="CN7" s="744"/>
      <c r="CO7" s="744"/>
      <c r="CP7" s="744"/>
      <c r="CQ7" s="745"/>
      <c r="CR7" s="743">
        <v>77</v>
      </c>
      <c r="CS7" s="744"/>
      <c r="CT7" s="744"/>
      <c r="CU7" s="744"/>
      <c r="CV7" s="745"/>
      <c r="CW7" s="743">
        <v>9</v>
      </c>
      <c r="CX7" s="744"/>
      <c r="CY7" s="744"/>
      <c r="CZ7" s="744"/>
      <c r="DA7" s="745"/>
      <c r="DB7" s="743" t="s">
        <v>492</v>
      </c>
      <c r="DC7" s="744"/>
      <c r="DD7" s="744"/>
      <c r="DE7" s="744"/>
      <c r="DF7" s="745"/>
      <c r="DG7" s="743" t="s">
        <v>492</v>
      </c>
      <c r="DH7" s="744"/>
      <c r="DI7" s="744"/>
      <c r="DJ7" s="744"/>
      <c r="DK7" s="745"/>
      <c r="DL7" s="743" t="s">
        <v>492</v>
      </c>
      <c r="DM7" s="744"/>
      <c r="DN7" s="744"/>
      <c r="DO7" s="744"/>
      <c r="DP7" s="745"/>
      <c r="DQ7" s="743" t="s">
        <v>492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567</v>
      </c>
      <c r="BT8" s="774"/>
      <c r="BU8" s="774"/>
      <c r="BV8" s="774"/>
      <c r="BW8" s="774"/>
      <c r="BX8" s="774"/>
      <c r="BY8" s="774"/>
      <c r="BZ8" s="774"/>
      <c r="CA8" s="774"/>
      <c r="CB8" s="774"/>
      <c r="CC8" s="774"/>
      <c r="CD8" s="774"/>
      <c r="CE8" s="774"/>
      <c r="CF8" s="774"/>
      <c r="CG8" s="775"/>
      <c r="CH8" s="776" t="s">
        <v>492</v>
      </c>
      <c r="CI8" s="777"/>
      <c r="CJ8" s="777"/>
      <c r="CK8" s="777"/>
      <c r="CL8" s="778"/>
      <c r="CM8" s="776">
        <v>48</v>
      </c>
      <c r="CN8" s="777"/>
      <c r="CO8" s="777"/>
      <c r="CP8" s="777"/>
      <c r="CQ8" s="778"/>
      <c r="CR8" s="776">
        <v>136</v>
      </c>
      <c r="CS8" s="777"/>
      <c r="CT8" s="777"/>
      <c r="CU8" s="777"/>
      <c r="CV8" s="778"/>
      <c r="CW8" s="776" t="s">
        <v>492</v>
      </c>
      <c r="CX8" s="777"/>
      <c r="CY8" s="777"/>
      <c r="CZ8" s="777"/>
      <c r="DA8" s="778"/>
      <c r="DB8" s="776" t="s">
        <v>492</v>
      </c>
      <c r="DC8" s="777"/>
      <c r="DD8" s="777"/>
      <c r="DE8" s="777"/>
      <c r="DF8" s="778"/>
      <c r="DG8" s="776" t="s">
        <v>492</v>
      </c>
      <c r="DH8" s="777"/>
      <c r="DI8" s="777"/>
      <c r="DJ8" s="777"/>
      <c r="DK8" s="778"/>
      <c r="DL8" s="776" t="s">
        <v>492</v>
      </c>
      <c r="DM8" s="777"/>
      <c r="DN8" s="777"/>
      <c r="DO8" s="777"/>
      <c r="DP8" s="778"/>
      <c r="DQ8" s="776" t="s">
        <v>492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568</v>
      </c>
      <c r="BT9" s="774"/>
      <c r="BU9" s="774"/>
      <c r="BV9" s="774"/>
      <c r="BW9" s="774"/>
      <c r="BX9" s="774"/>
      <c r="BY9" s="774"/>
      <c r="BZ9" s="774"/>
      <c r="CA9" s="774"/>
      <c r="CB9" s="774"/>
      <c r="CC9" s="774"/>
      <c r="CD9" s="774"/>
      <c r="CE9" s="774"/>
      <c r="CF9" s="774"/>
      <c r="CG9" s="775"/>
      <c r="CH9" s="776">
        <v>16</v>
      </c>
      <c r="CI9" s="777"/>
      <c r="CJ9" s="777"/>
      <c r="CK9" s="777"/>
      <c r="CL9" s="778"/>
      <c r="CM9" s="776">
        <v>146</v>
      </c>
      <c r="CN9" s="777"/>
      <c r="CO9" s="777"/>
      <c r="CP9" s="777"/>
      <c r="CQ9" s="778"/>
      <c r="CR9" s="776">
        <v>200</v>
      </c>
      <c r="CS9" s="777"/>
      <c r="CT9" s="777"/>
      <c r="CU9" s="777"/>
      <c r="CV9" s="778"/>
      <c r="CW9" s="776">
        <v>26</v>
      </c>
      <c r="CX9" s="777"/>
      <c r="CY9" s="777"/>
      <c r="CZ9" s="777"/>
      <c r="DA9" s="778"/>
      <c r="DB9" s="776" t="s">
        <v>492</v>
      </c>
      <c r="DC9" s="777"/>
      <c r="DD9" s="777"/>
      <c r="DE9" s="777"/>
      <c r="DF9" s="778"/>
      <c r="DG9" s="776" t="s">
        <v>492</v>
      </c>
      <c r="DH9" s="777"/>
      <c r="DI9" s="777"/>
      <c r="DJ9" s="777"/>
      <c r="DK9" s="778"/>
      <c r="DL9" s="776" t="s">
        <v>492</v>
      </c>
      <c r="DM9" s="777"/>
      <c r="DN9" s="777"/>
      <c r="DO9" s="777"/>
      <c r="DP9" s="778"/>
      <c r="DQ9" s="776" t="s">
        <v>492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569</v>
      </c>
      <c r="BT10" s="774"/>
      <c r="BU10" s="774"/>
      <c r="BV10" s="774"/>
      <c r="BW10" s="774"/>
      <c r="BX10" s="774"/>
      <c r="BY10" s="774"/>
      <c r="BZ10" s="774"/>
      <c r="CA10" s="774"/>
      <c r="CB10" s="774"/>
      <c r="CC10" s="774"/>
      <c r="CD10" s="774"/>
      <c r="CE10" s="774"/>
      <c r="CF10" s="774"/>
      <c r="CG10" s="775"/>
      <c r="CH10" s="776">
        <v>-1</v>
      </c>
      <c r="CI10" s="777"/>
      <c r="CJ10" s="777"/>
      <c r="CK10" s="777"/>
      <c r="CL10" s="778"/>
      <c r="CM10" s="776">
        <v>330</v>
      </c>
      <c r="CN10" s="777"/>
      <c r="CO10" s="777"/>
      <c r="CP10" s="777"/>
      <c r="CQ10" s="778"/>
      <c r="CR10" s="776">
        <v>300</v>
      </c>
      <c r="CS10" s="777"/>
      <c r="CT10" s="777"/>
      <c r="CU10" s="777"/>
      <c r="CV10" s="778"/>
      <c r="CW10" s="776">
        <v>32</v>
      </c>
      <c r="CX10" s="777"/>
      <c r="CY10" s="777"/>
      <c r="CZ10" s="777"/>
      <c r="DA10" s="778"/>
      <c r="DB10" s="776" t="s">
        <v>492</v>
      </c>
      <c r="DC10" s="777"/>
      <c r="DD10" s="777"/>
      <c r="DE10" s="777"/>
      <c r="DF10" s="778"/>
      <c r="DG10" s="776" t="s">
        <v>492</v>
      </c>
      <c r="DH10" s="777"/>
      <c r="DI10" s="777"/>
      <c r="DJ10" s="777"/>
      <c r="DK10" s="778"/>
      <c r="DL10" s="776" t="s">
        <v>492</v>
      </c>
      <c r="DM10" s="777"/>
      <c r="DN10" s="777"/>
      <c r="DO10" s="777"/>
      <c r="DP10" s="778"/>
      <c r="DQ10" s="776" t="s">
        <v>492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570</v>
      </c>
      <c r="BT11" s="774"/>
      <c r="BU11" s="774"/>
      <c r="BV11" s="774"/>
      <c r="BW11" s="774"/>
      <c r="BX11" s="774"/>
      <c r="BY11" s="774"/>
      <c r="BZ11" s="774"/>
      <c r="CA11" s="774"/>
      <c r="CB11" s="774"/>
      <c r="CC11" s="774"/>
      <c r="CD11" s="774"/>
      <c r="CE11" s="774"/>
      <c r="CF11" s="774"/>
      <c r="CG11" s="775"/>
      <c r="CH11" s="776">
        <v>4</v>
      </c>
      <c r="CI11" s="777"/>
      <c r="CJ11" s="777"/>
      <c r="CK11" s="777"/>
      <c r="CL11" s="778"/>
      <c r="CM11" s="776">
        <v>118</v>
      </c>
      <c r="CN11" s="777"/>
      <c r="CO11" s="777"/>
      <c r="CP11" s="777"/>
      <c r="CQ11" s="778"/>
      <c r="CR11" s="776">
        <v>100</v>
      </c>
      <c r="CS11" s="777"/>
      <c r="CT11" s="777"/>
      <c r="CU11" s="777"/>
      <c r="CV11" s="778"/>
      <c r="CW11" s="776">
        <v>3243</v>
      </c>
      <c r="CX11" s="777"/>
      <c r="CY11" s="777"/>
      <c r="CZ11" s="777"/>
      <c r="DA11" s="778"/>
      <c r="DB11" s="776" t="s">
        <v>492</v>
      </c>
      <c r="DC11" s="777"/>
      <c r="DD11" s="777"/>
      <c r="DE11" s="777"/>
      <c r="DF11" s="778"/>
      <c r="DG11" s="776" t="s">
        <v>492</v>
      </c>
      <c r="DH11" s="777"/>
      <c r="DI11" s="777"/>
      <c r="DJ11" s="777"/>
      <c r="DK11" s="778"/>
      <c r="DL11" s="776" t="s">
        <v>492</v>
      </c>
      <c r="DM11" s="777"/>
      <c r="DN11" s="777"/>
      <c r="DO11" s="777"/>
      <c r="DP11" s="778"/>
      <c r="DQ11" s="776" t="s">
        <v>492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571</v>
      </c>
      <c r="BT12" s="774"/>
      <c r="BU12" s="774"/>
      <c r="BV12" s="774"/>
      <c r="BW12" s="774"/>
      <c r="BX12" s="774"/>
      <c r="BY12" s="774"/>
      <c r="BZ12" s="774"/>
      <c r="CA12" s="774"/>
      <c r="CB12" s="774"/>
      <c r="CC12" s="774"/>
      <c r="CD12" s="774"/>
      <c r="CE12" s="774"/>
      <c r="CF12" s="774"/>
      <c r="CG12" s="775"/>
      <c r="CH12" s="776">
        <v>-14</v>
      </c>
      <c r="CI12" s="777"/>
      <c r="CJ12" s="777"/>
      <c r="CK12" s="777"/>
      <c r="CL12" s="778"/>
      <c r="CM12" s="776">
        <v>854</v>
      </c>
      <c r="CN12" s="777"/>
      <c r="CO12" s="777"/>
      <c r="CP12" s="777"/>
      <c r="CQ12" s="778"/>
      <c r="CR12" s="776">
        <v>12</v>
      </c>
      <c r="CS12" s="777"/>
      <c r="CT12" s="777"/>
      <c r="CU12" s="777"/>
      <c r="CV12" s="778"/>
      <c r="CW12" s="776">
        <v>63</v>
      </c>
      <c r="CX12" s="777"/>
      <c r="CY12" s="777"/>
      <c r="CZ12" s="777"/>
      <c r="DA12" s="778"/>
      <c r="DB12" s="776" t="s">
        <v>492</v>
      </c>
      <c r="DC12" s="777"/>
      <c r="DD12" s="777"/>
      <c r="DE12" s="777"/>
      <c r="DF12" s="778"/>
      <c r="DG12" s="776" t="s">
        <v>492</v>
      </c>
      <c r="DH12" s="777"/>
      <c r="DI12" s="777"/>
      <c r="DJ12" s="777"/>
      <c r="DK12" s="778"/>
      <c r="DL12" s="776" t="s">
        <v>492</v>
      </c>
      <c r="DM12" s="777"/>
      <c r="DN12" s="777"/>
      <c r="DO12" s="777"/>
      <c r="DP12" s="778"/>
      <c r="DQ12" s="776" t="s">
        <v>492</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572</v>
      </c>
      <c r="BT13" s="774"/>
      <c r="BU13" s="774"/>
      <c r="BV13" s="774"/>
      <c r="BW13" s="774"/>
      <c r="BX13" s="774"/>
      <c r="BY13" s="774"/>
      <c r="BZ13" s="774"/>
      <c r="CA13" s="774"/>
      <c r="CB13" s="774"/>
      <c r="CC13" s="774"/>
      <c r="CD13" s="774"/>
      <c r="CE13" s="774"/>
      <c r="CF13" s="774"/>
      <c r="CG13" s="775"/>
      <c r="CH13" s="776">
        <v>-4</v>
      </c>
      <c r="CI13" s="777"/>
      <c r="CJ13" s="777"/>
      <c r="CK13" s="777"/>
      <c r="CL13" s="778"/>
      <c r="CM13" s="776">
        <v>-151</v>
      </c>
      <c r="CN13" s="777"/>
      <c r="CO13" s="777"/>
      <c r="CP13" s="777"/>
      <c r="CQ13" s="778"/>
      <c r="CR13" s="776">
        <v>14</v>
      </c>
      <c r="CS13" s="777"/>
      <c r="CT13" s="777"/>
      <c r="CU13" s="777"/>
      <c r="CV13" s="778"/>
      <c r="CW13" s="776">
        <v>96</v>
      </c>
      <c r="CX13" s="777"/>
      <c r="CY13" s="777"/>
      <c r="CZ13" s="777"/>
      <c r="DA13" s="778"/>
      <c r="DB13" s="776" t="s">
        <v>492</v>
      </c>
      <c r="DC13" s="777"/>
      <c r="DD13" s="777"/>
      <c r="DE13" s="777"/>
      <c r="DF13" s="778"/>
      <c r="DG13" s="776" t="s">
        <v>492</v>
      </c>
      <c r="DH13" s="777"/>
      <c r="DI13" s="777"/>
      <c r="DJ13" s="777"/>
      <c r="DK13" s="778"/>
      <c r="DL13" s="776" t="s">
        <v>492</v>
      </c>
      <c r="DM13" s="777"/>
      <c r="DN13" s="777"/>
      <c r="DO13" s="777"/>
      <c r="DP13" s="778"/>
      <c r="DQ13" s="776" t="s">
        <v>492</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573</v>
      </c>
      <c r="BT14" s="774"/>
      <c r="BU14" s="774"/>
      <c r="BV14" s="774"/>
      <c r="BW14" s="774"/>
      <c r="BX14" s="774"/>
      <c r="BY14" s="774"/>
      <c r="BZ14" s="774"/>
      <c r="CA14" s="774"/>
      <c r="CB14" s="774"/>
      <c r="CC14" s="774"/>
      <c r="CD14" s="774"/>
      <c r="CE14" s="774"/>
      <c r="CF14" s="774"/>
      <c r="CG14" s="775"/>
      <c r="CH14" s="776" t="s">
        <v>492</v>
      </c>
      <c r="CI14" s="777"/>
      <c r="CJ14" s="777"/>
      <c r="CK14" s="777"/>
      <c r="CL14" s="778"/>
      <c r="CM14" s="776">
        <v>36</v>
      </c>
      <c r="CN14" s="777"/>
      <c r="CO14" s="777"/>
      <c r="CP14" s="777"/>
      <c r="CQ14" s="778"/>
      <c r="CR14" s="776">
        <v>3</v>
      </c>
      <c r="CS14" s="777"/>
      <c r="CT14" s="777"/>
      <c r="CU14" s="777"/>
      <c r="CV14" s="778"/>
      <c r="CW14" s="776" t="s">
        <v>492</v>
      </c>
      <c r="CX14" s="777"/>
      <c r="CY14" s="777"/>
      <c r="CZ14" s="777"/>
      <c r="DA14" s="778"/>
      <c r="DB14" s="776" t="s">
        <v>492</v>
      </c>
      <c r="DC14" s="777"/>
      <c r="DD14" s="777"/>
      <c r="DE14" s="777"/>
      <c r="DF14" s="778"/>
      <c r="DG14" s="776" t="s">
        <v>492</v>
      </c>
      <c r="DH14" s="777"/>
      <c r="DI14" s="777"/>
      <c r="DJ14" s="777"/>
      <c r="DK14" s="778"/>
      <c r="DL14" s="776" t="s">
        <v>492</v>
      </c>
      <c r="DM14" s="777"/>
      <c r="DN14" s="777"/>
      <c r="DO14" s="777"/>
      <c r="DP14" s="778"/>
      <c r="DQ14" s="776" t="s">
        <v>492</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574</v>
      </c>
      <c r="BT15" s="774"/>
      <c r="BU15" s="774"/>
      <c r="BV15" s="774"/>
      <c r="BW15" s="774"/>
      <c r="BX15" s="774"/>
      <c r="BY15" s="774"/>
      <c r="BZ15" s="774"/>
      <c r="CA15" s="774"/>
      <c r="CB15" s="774"/>
      <c r="CC15" s="774"/>
      <c r="CD15" s="774"/>
      <c r="CE15" s="774"/>
      <c r="CF15" s="774"/>
      <c r="CG15" s="775"/>
      <c r="CH15" s="776">
        <v>-2</v>
      </c>
      <c r="CI15" s="777"/>
      <c r="CJ15" s="777"/>
      <c r="CK15" s="777"/>
      <c r="CL15" s="778"/>
      <c r="CM15" s="776">
        <v>22</v>
      </c>
      <c r="CN15" s="777"/>
      <c r="CO15" s="777"/>
      <c r="CP15" s="777"/>
      <c r="CQ15" s="778"/>
      <c r="CR15" s="776">
        <v>10</v>
      </c>
      <c r="CS15" s="777"/>
      <c r="CT15" s="777"/>
      <c r="CU15" s="777"/>
      <c r="CV15" s="778"/>
      <c r="CW15" s="776">
        <v>1</v>
      </c>
      <c r="CX15" s="777"/>
      <c r="CY15" s="777"/>
      <c r="CZ15" s="777"/>
      <c r="DA15" s="778"/>
      <c r="DB15" s="776" t="s">
        <v>492</v>
      </c>
      <c r="DC15" s="777"/>
      <c r="DD15" s="777"/>
      <c r="DE15" s="777"/>
      <c r="DF15" s="778"/>
      <c r="DG15" s="776" t="s">
        <v>492</v>
      </c>
      <c r="DH15" s="777"/>
      <c r="DI15" s="777"/>
      <c r="DJ15" s="777"/>
      <c r="DK15" s="778"/>
      <c r="DL15" s="776" t="s">
        <v>492</v>
      </c>
      <c r="DM15" s="777"/>
      <c r="DN15" s="777"/>
      <c r="DO15" s="777"/>
      <c r="DP15" s="778"/>
      <c r="DQ15" s="776" t="s">
        <v>492</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575</v>
      </c>
      <c r="BT16" s="774"/>
      <c r="BU16" s="774"/>
      <c r="BV16" s="774"/>
      <c r="BW16" s="774"/>
      <c r="BX16" s="774"/>
      <c r="BY16" s="774"/>
      <c r="BZ16" s="774"/>
      <c r="CA16" s="774"/>
      <c r="CB16" s="774"/>
      <c r="CC16" s="774"/>
      <c r="CD16" s="774"/>
      <c r="CE16" s="774"/>
      <c r="CF16" s="774"/>
      <c r="CG16" s="775"/>
      <c r="CH16" s="776" t="s">
        <v>492</v>
      </c>
      <c r="CI16" s="777"/>
      <c r="CJ16" s="777"/>
      <c r="CK16" s="777"/>
      <c r="CL16" s="778"/>
      <c r="CM16" s="776">
        <v>9</v>
      </c>
      <c r="CN16" s="777"/>
      <c r="CO16" s="777"/>
      <c r="CP16" s="777"/>
      <c r="CQ16" s="778"/>
      <c r="CR16" s="776">
        <v>25</v>
      </c>
      <c r="CS16" s="777"/>
      <c r="CT16" s="777"/>
      <c r="CU16" s="777"/>
      <c r="CV16" s="778"/>
      <c r="CW16" s="776" t="s">
        <v>492</v>
      </c>
      <c r="CX16" s="777"/>
      <c r="CY16" s="777"/>
      <c r="CZ16" s="777"/>
      <c r="DA16" s="778"/>
      <c r="DB16" s="776" t="s">
        <v>492</v>
      </c>
      <c r="DC16" s="777"/>
      <c r="DD16" s="777"/>
      <c r="DE16" s="777"/>
      <c r="DF16" s="778"/>
      <c r="DG16" s="776" t="s">
        <v>492</v>
      </c>
      <c r="DH16" s="777"/>
      <c r="DI16" s="777"/>
      <c r="DJ16" s="777"/>
      <c r="DK16" s="778"/>
      <c r="DL16" s="776" t="s">
        <v>492</v>
      </c>
      <c r="DM16" s="777"/>
      <c r="DN16" s="777"/>
      <c r="DO16" s="777"/>
      <c r="DP16" s="778"/>
      <c r="DQ16" s="776" t="s">
        <v>492</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576</v>
      </c>
      <c r="BT17" s="774"/>
      <c r="BU17" s="774"/>
      <c r="BV17" s="774"/>
      <c r="BW17" s="774"/>
      <c r="BX17" s="774"/>
      <c r="BY17" s="774"/>
      <c r="BZ17" s="774"/>
      <c r="CA17" s="774"/>
      <c r="CB17" s="774"/>
      <c r="CC17" s="774"/>
      <c r="CD17" s="774"/>
      <c r="CE17" s="774"/>
      <c r="CF17" s="774"/>
      <c r="CG17" s="775"/>
      <c r="CH17" s="776" t="s">
        <v>492</v>
      </c>
      <c r="CI17" s="777"/>
      <c r="CJ17" s="777"/>
      <c r="CK17" s="777"/>
      <c r="CL17" s="778"/>
      <c r="CM17" s="776"/>
      <c r="CN17" s="777"/>
      <c r="CO17" s="777"/>
      <c r="CP17" s="777"/>
      <c r="CQ17" s="778"/>
      <c r="CR17" s="776">
        <v>1</v>
      </c>
      <c r="CS17" s="777"/>
      <c r="CT17" s="777"/>
      <c r="CU17" s="777"/>
      <c r="CV17" s="778"/>
      <c r="CW17" s="776">
        <v>18</v>
      </c>
      <c r="CX17" s="777"/>
      <c r="CY17" s="777"/>
      <c r="CZ17" s="777"/>
      <c r="DA17" s="778"/>
      <c r="DB17" s="776" t="s">
        <v>492</v>
      </c>
      <c r="DC17" s="777"/>
      <c r="DD17" s="777"/>
      <c r="DE17" s="777"/>
      <c r="DF17" s="778"/>
      <c r="DG17" s="776" t="s">
        <v>492</v>
      </c>
      <c r="DH17" s="777"/>
      <c r="DI17" s="777"/>
      <c r="DJ17" s="777"/>
      <c r="DK17" s="778"/>
      <c r="DL17" s="776" t="s">
        <v>492</v>
      </c>
      <c r="DM17" s="777"/>
      <c r="DN17" s="777"/>
      <c r="DO17" s="777"/>
      <c r="DP17" s="778"/>
      <c r="DQ17" s="776" t="s">
        <v>492</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577</v>
      </c>
      <c r="BT18" s="774"/>
      <c r="BU18" s="774"/>
      <c r="BV18" s="774"/>
      <c r="BW18" s="774"/>
      <c r="BX18" s="774"/>
      <c r="BY18" s="774"/>
      <c r="BZ18" s="774"/>
      <c r="CA18" s="774"/>
      <c r="CB18" s="774"/>
      <c r="CC18" s="774"/>
      <c r="CD18" s="774"/>
      <c r="CE18" s="774"/>
      <c r="CF18" s="774"/>
      <c r="CG18" s="775"/>
      <c r="CH18" s="776">
        <v>-161</v>
      </c>
      <c r="CI18" s="777"/>
      <c r="CJ18" s="777"/>
      <c r="CK18" s="777"/>
      <c r="CL18" s="778"/>
      <c r="CM18" s="776">
        <v>4853</v>
      </c>
      <c r="CN18" s="777"/>
      <c r="CO18" s="777"/>
      <c r="CP18" s="777"/>
      <c r="CQ18" s="778"/>
      <c r="CR18" s="776">
        <v>3896</v>
      </c>
      <c r="CS18" s="777"/>
      <c r="CT18" s="777"/>
      <c r="CU18" s="777"/>
      <c r="CV18" s="778"/>
      <c r="CW18" s="776">
        <v>498</v>
      </c>
      <c r="CX18" s="777"/>
      <c r="CY18" s="777"/>
      <c r="CZ18" s="777"/>
      <c r="DA18" s="778"/>
      <c r="DB18" s="776" t="s">
        <v>583</v>
      </c>
      <c r="DC18" s="777"/>
      <c r="DD18" s="777"/>
      <c r="DE18" s="777"/>
      <c r="DF18" s="778"/>
      <c r="DG18" s="776" t="s">
        <v>492</v>
      </c>
      <c r="DH18" s="777"/>
      <c r="DI18" s="777"/>
      <c r="DJ18" s="777"/>
      <c r="DK18" s="778"/>
      <c r="DL18" s="776" t="s">
        <v>492</v>
      </c>
      <c r="DM18" s="777"/>
      <c r="DN18" s="777"/>
      <c r="DO18" s="777"/>
      <c r="DP18" s="778"/>
      <c r="DQ18" s="776" t="s">
        <v>492</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81049</v>
      </c>
      <c r="R23" s="793"/>
      <c r="S23" s="793"/>
      <c r="T23" s="793"/>
      <c r="U23" s="793"/>
      <c r="V23" s="793">
        <v>76886</v>
      </c>
      <c r="W23" s="793"/>
      <c r="X23" s="793"/>
      <c r="Y23" s="793"/>
      <c r="Z23" s="793"/>
      <c r="AA23" s="793">
        <v>4163</v>
      </c>
      <c r="AB23" s="793"/>
      <c r="AC23" s="793"/>
      <c r="AD23" s="793"/>
      <c r="AE23" s="794"/>
      <c r="AF23" s="795">
        <v>3739</v>
      </c>
      <c r="AG23" s="793"/>
      <c r="AH23" s="793"/>
      <c r="AI23" s="793"/>
      <c r="AJ23" s="796"/>
      <c r="AK23" s="797"/>
      <c r="AL23" s="798"/>
      <c r="AM23" s="798"/>
      <c r="AN23" s="798"/>
      <c r="AO23" s="798"/>
      <c r="AP23" s="793">
        <v>76472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14688</v>
      </c>
      <c r="R28" s="823"/>
      <c r="S28" s="823"/>
      <c r="T28" s="823"/>
      <c r="U28" s="823"/>
      <c r="V28" s="823">
        <v>14440</v>
      </c>
      <c r="W28" s="823"/>
      <c r="X28" s="823"/>
      <c r="Y28" s="823"/>
      <c r="Z28" s="823"/>
      <c r="AA28" s="823">
        <v>248</v>
      </c>
      <c r="AB28" s="823"/>
      <c r="AC28" s="823"/>
      <c r="AD28" s="823"/>
      <c r="AE28" s="824"/>
      <c r="AF28" s="825">
        <v>248</v>
      </c>
      <c r="AG28" s="823"/>
      <c r="AH28" s="823"/>
      <c r="AI28" s="823"/>
      <c r="AJ28" s="826"/>
      <c r="AK28" s="827">
        <v>1667</v>
      </c>
      <c r="AL28" s="828"/>
      <c r="AM28" s="828"/>
      <c r="AN28" s="828"/>
      <c r="AO28" s="828"/>
      <c r="AP28" s="828" t="s">
        <v>492</v>
      </c>
      <c r="AQ28" s="828"/>
      <c r="AR28" s="828"/>
      <c r="AS28" s="828"/>
      <c r="AT28" s="828"/>
      <c r="AU28" s="828" t="s">
        <v>492</v>
      </c>
      <c r="AV28" s="828"/>
      <c r="AW28" s="828"/>
      <c r="AX28" s="828"/>
      <c r="AY28" s="828"/>
      <c r="AZ28" s="829" t="s">
        <v>492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69</v>
      </c>
      <c r="R29" s="784"/>
      <c r="S29" s="784"/>
      <c r="T29" s="784"/>
      <c r="U29" s="784"/>
      <c r="V29" s="784">
        <v>69</v>
      </c>
      <c r="W29" s="784"/>
      <c r="X29" s="784"/>
      <c r="Y29" s="784"/>
      <c r="Z29" s="784"/>
      <c r="AA29" s="784" t="s">
        <v>492</v>
      </c>
      <c r="AB29" s="784"/>
      <c r="AC29" s="784"/>
      <c r="AD29" s="784"/>
      <c r="AE29" s="785"/>
      <c r="AF29" s="786" t="s">
        <v>122</v>
      </c>
      <c r="AG29" s="787"/>
      <c r="AH29" s="787"/>
      <c r="AI29" s="787"/>
      <c r="AJ29" s="788"/>
      <c r="AK29" s="834">
        <v>48</v>
      </c>
      <c r="AL29" s="830"/>
      <c r="AM29" s="830"/>
      <c r="AN29" s="830"/>
      <c r="AO29" s="830"/>
      <c r="AP29" s="830">
        <v>38</v>
      </c>
      <c r="AQ29" s="830"/>
      <c r="AR29" s="830"/>
      <c r="AS29" s="830"/>
      <c r="AT29" s="830"/>
      <c r="AU29" s="830">
        <v>27</v>
      </c>
      <c r="AV29" s="830"/>
      <c r="AW29" s="830"/>
      <c r="AX29" s="830"/>
      <c r="AY29" s="830"/>
      <c r="AZ29" s="831" t="s">
        <v>492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2846</v>
      </c>
      <c r="R30" s="784"/>
      <c r="S30" s="784"/>
      <c r="T30" s="784"/>
      <c r="U30" s="784"/>
      <c r="V30" s="784">
        <v>2773</v>
      </c>
      <c r="W30" s="784"/>
      <c r="X30" s="784"/>
      <c r="Y30" s="784"/>
      <c r="Z30" s="784"/>
      <c r="AA30" s="784">
        <v>74</v>
      </c>
      <c r="AB30" s="784"/>
      <c r="AC30" s="784"/>
      <c r="AD30" s="784"/>
      <c r="AE30" s="785"/>
      <c r="AF30" s="786">
        <v>74</v>
      </c>
      <c r="AG30" s="787"/>
      <c r="AH30" s="787"/>
      <c r="AI30" s="787"/>
      <c r="AJ30" s="788"/>
      <c r="AK30" s="834">
        <v>640</v>
      </c>
      <c r="AL30" s="830"/>
      <c r="AM30" s="830"/>
      <c r="AN30" s="830"/>
      <c r="AO30" s="830"/>
      <c r="AP30" s="830" t="s">
        <v>492</v>
      </c>
      <c r="AQ30" s="830"/>
      <c r="AR30" s="830"/>
      <c r="AS30" s="830"/>
      <c r="AT30" s="830"/>
      <c r="AU30" s="830" t="s">
        <v>492</v>
      </c>
      <c r="AV30" s="830"/>
      <c r="AW30" s="830"/>
      <c r="AX30" s="830"/>
      <c r="AY30" s="830"/>
      <c r="AZ30" s="831" t="s">
        <v>492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13330</v>
      </c>
      <c r="R31" s="784"/>
      <c r="S31" s="784"/>
      <c r="T31" s="784"/>
      <c r="U31" s="784"/>
      <c r="V31" s="784">
        <v>12840</v>
      </c>
      <c r="W31" s="784"/>
      <c r="X31" s="784"/>
      <c r="Y31" s="784"/>
      <c r="Z31" s="784"/>
      <c r="AA31" s="784">
        <v>490</v>
      </c>
      <c r="AB31" s="784"/>
      <c r="AC31" s="784"/>
      <c r="AD31" s="784"/>
      <c r="AE31" s="785"/>
      <c r="AF31" s="786">
        <v>490</v>
      </c>
      <c r="AG31" s="787"/>
      <c r="AH31" s="787"/>
      <c r="AI31" s="787"/>
      <c r="AJ31" s="788"/>
      <c r="AK31" s="835">
        <v>2212</v>
      </c>
      <c r="AL31" s="836"/>
      <c r="AM31" s="836"/>
      <c r="AN31" s="836"/>
      <c r="AO31" s="834"/>
      <c r="AP31" s="830">
        <v>1</v>
      </c>
      <c r="AQ31" s="830"/>
      <c r="AR31" s="830"/>
      <c r="AS31" s="830"/>
      <c r="AT31" s="830"/>
      <c r="AU31" s="830">
        <v>1</v>
      </c>
      <c r="AV31" s="830"/>
      <c r="AW31" s="830"/>
      <c r="AX31" s="830"/>
      <c r="AY31" s="830"/>
      <c r="AZ31" s="831" t="s">
        <v>492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391</v>
      </c>
      <c r="C32" s="781"/>
      <c r="D32" s="781"/>
      <c r="E32" s="781"/>
      <c r="F32" s="781"/>
      <c r="G32" s="781"/>
      <c r="H32" s="781"/>
      <c r="I32" s="781"/>
      <c r="J32" s="781"/>
      <c r="K32" s="781"/>
      <c r="L32" s="781"/>
      <c r="M32" s="781"/>
      <c r="N32" s="781"/>
      <c r="O32" s="781"/>
      <c r="P32" s="782"/>
      <c r="Q32" s="783">
        <v>109</v>
      </c>
      <c r="R32" s="784"/>
      <c r="S32" s="784"/>
      <c r="T32" s="784"/>
      <c r="U32" s="784"/>
      <c r="V32" s="784">
        <v>71</v>
      </c>
      <c r="W32" s="784"/>
      <c r="X32" s="784"/>
      <c r="Y32" s="784"/>
      <c r="Z32" s="784"/>
      <c r="AA32" s="784">
        <v>38</v>
      </c>
      <c r="AB32" s="784"/>
      <c r="AC32" s="784"/>
      <c r="AD32" s="784"/>
      <c r="AE32" s="785"/>
      <c r="AF32" s="786">
        <v>38</v>
      </c>
      <c r="AG32" s="787"/>
      <c r="AH32" s="787"/>
      <c r="AI32" s="787"/>
      <c r="AJ32" s="788"/>
      <c r="AK32" s="834">
        <v>0</v>
      </c>
      <c r="AL32" s="830"/>
      <c r="AM32" s="830"/>
      <c r="AN32" s="830"/>
      <c r="AO32" s="830"/>
      <c r="AP32" s="830">
        <v>9</v>
      </c>
      <c r="AQ32" s="830"/>
      <c r="AR32" s="830"/>
      <c r="AS32" s="830"/>
      <c r="AT32" s="830"/>
      <c r="AU32" s="830" t="s">
        <v>492</v>
      </c>
      <c r="AV32" s="830"/>
      <c r="AW32" s="830"/>
      <c r="AX32" s="830"/>
      <c r="AY32" s="830"/>
      <c r="AZ32" s="831" t="s">
        <v>492</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392</v>
      </c>
      <c r="C33" s="781"/>
      <c r="D33" s="781"/>
      <c r="E33" s="781"/>
      <c r="F33" s="781"/>
      <c r="G33" s="781"/>
      <c r="H33" s="781"/>
      <c r="I33" s="781"/>
      <c r="J33" s="781"/>
      <c r="K33" s="781"/>
      <c r="L33" s="781"/>
      <c r="M33" s="781"/>
      <c r="N33" s="781"/>
      <c r="O33" s="781"/>
      <c r="P33" s="782"/>
      <c r="Q33" s="783">
        <v>3241</v>
      </c>
      <c r="R33" s="784"/>
      <c r="S33" s="784"/>
      <c r="T33" s="784"/>
      <c r="U33" s="784"/>
      <c r="V33" s="784">
        <v>3047</v>
      </c>
      <c r="W33" s="784"/>
      <c r="X33" s="784"/>
      <c r="Y33" s="784"/>
      <c r="Z33" s="784"/>
      <c r="AA33" s="784">
        <v>194</v>
      </c>
      <c r="AB33" s="784"/>
      <c r="AC33" s="784"/>
      <c r="AD33" s="784"/>
      <c r="AE33" s="785"/>
      <c r="AF33" s="786">
        <v>3402</v>
      </c>
      <c r="AG33" s="787"/>
      <c r="AH33" s="787"/>
      <c r="AI33" s="787"/>
      <c r="AJ33" s="788"/>
      <c r="AK33" s="834">
        <v>490</v>
      </c>
      <c r="AL33" s="830"/>
      <c r="AM33" s="830"/>
      <c r="AN33" s="830"/>
      <c r="AO33" s="830"/>
      <c r="AP33" s="830">
        <v>10517</v>
      </c>
      <c r="AQ33" s="830"/>
      <c r="AR33" s="830"/>
      <c r="AS33" s="830"/>
      <c r="AT33" s="830"/>
      <c r="AU33" s="830">
        <v>2556</v>
      </c>
      <c r="AV33" s="830"/>
      <c r="AW33" s="830"/>
      <c r="AX33" s="830"/>
      <c r="AY33" s="830"/>
      <c r="AZ33" s="831" t="s">
        <v>492</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4862</v>
      </c>
      <c r="R34" s="784"/>
      <c r="S34" s="784"/>
      <c r="T34" s="784"/>
      <c r="U34" s="784"/>
      <c r="V34" s="784">
        <v>4720</v>
      </c>
      <c r="W34" s="784"/>
      <c r="X34" s="784"/>
      <c r="Y34" s="784"/>
      <c r="Z34" s="784"/>
      <c r="AA34" s="784">
        <v>142</v>
      </c>
      <c r="AB34" s="784"/>
      <c r="AC34" s="784"/>
      <c r="AD34" s="784"/>
      <c r="AE34" s="785"/>
      <c r="AF34" s="786">
        <v>2377</v>
      </c>
      <c r="AG34" s="787"/>
      <c r="AH34" s="787"/>
      <c r="AI34" s="787"/>
      <c r="AJ34" s="788"/>
      <c r="AK34" s="834">
        <v>1853</v>
      </c>
      <c r="AL34" s="830"/>
      <c r="AM34" s="830"/>
      <c r="AN34" s="830"/>
      <c r="AO34" s="830"/>
      <c r="AP34" s="830">
        <v>16901</v>
      </c>
      <c r="AQ34" s="830"/>
      <c r="AR34" s="830"/>
      <c r="AS34" s="830"/>
      <c r="AT34" s="830"/>
      <c r="AU34" s="830">
        <v>11053</v>
      </c>
      <c r="AV34" s="830"/>
      <c r="AW34" s="830"/>
      <c r="AX34" s="830"/>
      <c r="AY34" s="830"/>
      <c r="AZ34" s="831" t="s">
        <v>492</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395</v>
      </c>
      <c r="C35" s="781"/>
      <c r="D35" s="781"/>
      <c r="E35" s="781"/>
      <c r="F35" s="781"/>
      <c r="G35" s="781"/>
      <c r="H35" s="781"/>
      <c r="I35" s="781"/>
      <c r="J35" s="781"/>
      <c r="K35" s="781"/>
      <c r="L35" s="781"/>
      <c r="M35" s="781"/>
      <c r="N35" s="781"/>
      <c r="O35" s="781"/>
      <c r="P35" s="782"/>
      <c r="Q35" s="783">
        <v>3033</v>
      </c>
      <c r="R35" s="784"/>
      <c r="S35" s="784"/>
      <c r="T35" s="784"/>
      <c r="U35" s="784"/>
      <c r="V35" s="784">
        <v>3164</v>
      </c>
      <c r="W35" s="784"/>
      <c r="X35" s="784"/>
      <c r="Y35" s="784"/>
      <c r="Z35" s="784"/>
      <c r="AA35" s="784">
        <v>-131</v>
      </c>
      <c r="AB35" s="784"/>
      <c r="AC35" s="784"/>
      <c r="AD35" s="784"/>
      <c r="AE35" s="785"/>
      <c r="AF35" s="786">
        <v>1777</v>
      </c>
      <c r="AG35" s="787"/>
      <c r="AH35" s="787"/>
      <c r="AI35" s="787"/>
      <c r="AJ35" s="788"/>
      <c r="AK35" s="834">
        <v>446</v>
      </c>
      <c r="AL35" s="830"/>
      <c r="AM35" s="830"/>
      <c r="AN35" s="830"/>
      <c r="AO35" s="830"/>
      <c r="AP35" s="830">
        <v>1956</v>
      </c>
      <c r="AQ35" s="830"/>
      <c r="AR35" s="830"/>
      <c r="AS35" s="830"/>
      <c r="AT35" s="830"/>
      <c r="AU35" s="830">
        <v>1289</v>
      </c>
      <c r="AV35" s="830"/>
      <c r="AW35" s="830"/>
      <c r="AX35" s="830"/>
      <c r="AY35" s="830"/>
      <c r="AZ35" s="831" t="s">
        <v>492</v>
      </c>
      <c r="BA35" s="831"/>
      <c r="BB35" s="831"/>
      <c r="BC35" s="831"/>
      <c r="BD35" s="831"/>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396</v>
      </c>
      <c r="C36" s="781"/>
      <c r="D36" s="781"/>
      <c r="E36" s="781"/>
      <c r="F36" s="781"/>
      <c r="G36" s="781"/>
      <c r="H36" s="781"/>
      <c r="I36" s="781"/>
      <c r="J36" s="781"/>
      <c r="K36" s="781"/>
      <c r="L36" s="781"/>
      <c r="M36" s="781"/>
      <c r="N36" s="781"/>
      <c r="O36" s="781"/>
      <c r="P36" s="782"/>
      <c r="Q36" s="783">
        <v>328</v>
      </c>
      <c r="R36" s="784"/>
      <c r="S36" s="784"/>
      <c r="T36" s="784"/>
      <c r="U36" s="784"/>
      <c r="V36" s="784">
        <v>325</v>
      </c>
      <c r="W36" s="784"/>
      <c r="X36" s="784"/>
      <c r="Y36" s="784"/>
      <c r="Z36" s="784"/>
      <c r="AA36" s="784">
        <v>3</v>
      </c>
      <c r="AB36" s="784"/>
      <c r="AC36" s="784"/>
      <c r="AD36" s="784"/>
      <c r="AE36" s="785"/>
      <c r="AF36" s="786">
        <v>35</v>
      </c>
      <c r="AG36" s="787"/>
      <c r="AH36" s="787"/>
      <c r="AI36" s="787"/>
      <c r="AJ36" s="788"/>
      <c r="AK36" s="834">
        <v>35</v>
      </c>
      <c r="AL36" s="830"/>
      <c r="AM36" s="830"/>
      <c r="AN36" s="830"/>
      <c r="AO36" s="830"/>
      <c r="AP36" s="830">
        <v>541</v>
      </c>
      <c r="AQ36" s="830"/>
      <c r="AR36" s="830"/>
      <c r="AS36" s="830"/>
      <c r="AT36" s="830"/>
      <c r="AU36" s="830">
        <v>268</v>
      </c>
      <c r="AV36" s="830"/>
      <c r="AW36" s="830"/>
      <c r="AX36" s="830"/>
      <c r="AY36" s="830"/>
      <c r="AZ36" s="831" t="s">
        <v>492</v>
      </c>
      <c r="BA36" s="831"/>
      <c r="BB36" s="831"/>
      <c r="BC36" s="831"/>
      <c r="BD36" s="831"/>
      <c r="BE36" s="832" t="s">
        <v>393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397</v>
      </c>
      <c r="C37" s="781"/>
      <c r="D37" s="781"/>
      <c r="E37" s="781"/>
      <c r="F37" s="781"/>
      <c r="G37" s="781"/>
      <c r="H37" s="781"/>
      <c r="I37" s="781"/>
      <c r="J37" s="781"/>
      <c r="K37" s="781"/>
      <c r="L37" s="781"/>
      <c r="M37" s="781"/>
      <c r="N37" s="781"/>
      <c r="O37" s="781"/>
      <c r="P37" s="782"/>
      <c r="Q37" s="783">
        <v>89967</v>
      </c>
      <c r="R37" s="784"/>
      <c r="S37" s="784"/>
      <c r="T37" s="784"/>
      <c r="U37" s="784"/>
      <c r="V37" s="784">
        <v>82831</v>
      </c>
      <c r="W37" s="784"/>
      <c r="X37" s="784"/>
      <c r="Y37" s="784"/>
      <c r="Z37" s="784"/>
      <c r="AA37" s="784">
        <v>7136</v>
      </c>
      <c r="AB37" s="784"/>
      <c r="AC37" s="784"/>
      <c r="AD37" s="784"/>
      <c r="AE37" s="785"/>
      <c r="AF37" s="786">
        <v>24349</v>
      </c>
      <c r="AG37" s="787"/>
      <c r="AH37" s="787"/>
      <c r="AI37" s="787"/>
      <c r="AJ37" s="788"/>
      <c r="AK37" s="834" t="s">
        <v>492</v>
      </c>
      <c r="AL37" s="830"/>
      <c r="AM37" s="830"/>
      <c r="AN37" s="830"/>
      <c r="AO37" s="830"/>
      <c r="AP37" s="830" t="s">
        <v>492</v>
      </c>
      <c r="AQ37" s="830"/>
      <c r="AR37" s="830"/>
      <c r="AS37" s="830"/>
      <c r="AT37" s="830"/>
      <c r="AU37" s="830" t="s">
        <v>492</v>
      </c>
      <c r="AV37" s="830"/>
      <c r="AW37" s="830"/>
      <c r="AX37" s="830"/>
      <c r="AY37" s="830"/>
      <c r="AZ37" s="831" t="s">
        <v>492</v>
      </c>
      <c r="BA37" s="831"/>
      <c r="BB37" s="831"/>
      <c r="BC37" s="831"/>
      <c r="BD37" s="831"/>
      <c r="BE37" s="832" t="s">
        <v>393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398</v>
      </c>
      <c r="C38" s="781"/>
      <c r="D38" s="781"/>
      <c r="E38" s="781"/>
      <c r="F38" s="781"/>
      <c r="G38" s="781"/>
      <c r="H38" s="781"/>
      <c r="I38" s="781"/>
      <c r="J38" s="781"/>
      <c r="K38" s="781"/>
      <c r="L38" s="781"/>
      <c r="M38" s="781"/>
      <c r="N38" s="781"/>
      <c r="O38" s="781"/>
      <c r="P38" s="782"/>
      <c r="Q38" s="783">
        <v>148</v>
      </c>
      <c r="R38" s="784"/>
      <c r="S38" s="784"/>
      <c r="T38" s="784"/>
      <c r="U38" s="784"/>
      <c r="V38" s="784">
        <v>148</v>
      </c>
      <c r="W38" s="784"/>
      <c r="X38" s="784"/>
      <c r="Y38" s="784"/>
      <c r="Z38" s="784"/>
      <c r="AA38" s="784" t="s">
        <v>492</v>
      </c>
      <c r="AB38" s="784"/>
      <c r="AC38" s="784"/>
      <c r="AD38" s="784"/>
      <c r="AE38" s="785"/>
      <c r="AF38" s="786" t="s">
        <v>122</v>
      </c>
      <c r="AG38" s="787"/>
      <c r="AH38" s="787"/>
      <c r="AI38" s="787"/>
      <c r="AJ38" s="788"/>
      <c r="AK38" s="834">
        <v>59</v>
      </c>
      <c r="AL38" s="830"/>
      <c r="AM38" s="830"/>
      <c r="AN38" s="830"/>
      <c r="AO38" s="830"/>
      <c r="AP38" s="830">
        <v>105</v>
      </c>
      <c r="AQ38" s="830"/>
      <c r="AR38" s="830"/>
      <c r="AS38" s="830"/>
      <c r="AT38" s="830"/>
      <c r="AU38" s="830">
        <v>70</v>
      </c>
      <c r="AV38" s="830"/>
      <c r="AW38" s="830"/>
      <c r="AX38" s="830"/>
      <c r="AY38" s="830"/>
      <c r="AZ38" s="831" t="s">
        <v>492</v>
      </c>
      <c r="BA38" s="831"/>
      <c r="BB38" s="831"/>
      <c r="BC38" s="831"/>
      <c r="BD38" s="831"/>
      <c r="BE38" s="832" t="s">
        <v>399</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2"/>
      <c r="BF62" s="832"/>
      <c r="BG62" s="832"/>
      <c r="BH62" s="832"/>
      <c r="BI62" s="833"/>
      <c r="BJ62" s="849"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401</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32790</v>
      </c>
      <c r="AG63" s="846"/>
      <c r="AH63" s="846"/>
      <c r="AI63" s="846"/>
      <c r="AJ63" s="847"/>
      <c r="AK63" s="848"/>
      <c r="AL63" s="843"/>
      <c r="AM63" s="843"/>
      <c r="AN63" s="843"/>
      <c r="AO63" s="843"/>
      <c r="AP63" s="846">
        <v>30068</v>
      </c>
      <c r="AQ63" s="846"/>
      <c r="AR63" s="846"/>
      <c r="AS63" s="846"/>
      <c r="AT63" s="846"/>
      <c r="AU63" s="846">
        <v>15264</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6" t="s">
        <v>382</v>
      </c>
      <c r="AG66" s="815"/>
      <c r="AH66" s="815"/>
      <c r="AI66" s="815"/>
      <c r="AJ66" s="857"/>
      <c r="AK66" s="733" t="s">
        <v>383</v>
      </c>
      <c r="AL66" s="728"/>
      <c r="AM66" s="728"/>
      <c r="AN66" s="728"/>
      <c r="AO66" s="729"/>
      <c r="AP66" s="733" t="s">
        <v>384</v>
      </c>
      <c r="AQ66" s="734"/>
      <c r="AR66" s="734"/>
      <c r="AS66" s="734"/>
      <c r="AT66" s="735"/>
      <c r="AU66" s="733" t="s">
        <v>404</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554</v>
      </c>
      <c r="C68" s="872"/>
      <c r="D68" s="872"/>
      <c r="E68" s="872"/>
      <c r="F68" s="872"/>
      <c r="G68" s="872"/>
      <c r="H68" s="872"/>
      <c r="I68" s="872"/>
      <c r="J68" s="872"/>
      <c r="K68" s="872"/>
      <c r="L68" s="872"/>
      <c r="M68" s="872"/>
      <c r="N68" s="872"/>
      <c r="O68" s="872"/>
      <c r="P68" s="873"/>
      <c r="Q68" s="874">
        <v>494</v>
      </c>
      <c r="R68" s="868"/>
      <c r="S68" s="868"/>
      <c r="T68" s="868"/>
      <c r="U68" s="868"/>
      <c r="V68" s="868">
        <v>471</v>
      </c>
      <c r="W68" s="868"/>
      <c r="X68" s="868"/>
      <c r="Y68" s="868"/>
      <c r="Z68" s="868"/>
      <c r="AA68" s="868">
        <v>22</v>
      </c>
      <c r="AB68" s="868"/>
      <c r="AC68" s="868"/>
      <c r="AD68" s="868"/>
      <c r="AE68" s="868"/>
      <c r="AF68" s="868">
        <v>22</v>
      </c>
      <c r="AG68" s="868"/>
      <c r="AH68" s="868"/>
      <c r="AI68" s="868"/>
      <c r="AJ68" s="868"/>
      <c r="AK68" s="868">
        <v>1</v>
      </c>
      <c r="AL68" s="868"/>
      <c r="AM68" s="868"/>
      <c r="AN68" s="868"/>
      <c r="AO68" s="868"/>
      <c r="AP68" s="868">
        <v>1184</v>
      </c>
      <c r="AQ68" s="868"/>
      <c r="AR68" s="868"/>
      <c r="AS68" s="868"/>
      <c r="AT68" s="868"/>
      <c r="AU68" s="868">
        <v>842</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555</v>
      </c>
      <c r="C69" s="876"/>
      <c r="D69" s="876"/>
      <c r="E69" s="876"/>
      <c r="F69" s="876"/>
      <c r="G69" s="876"/>
      <c r="H69" s="876"/>
      <c r="I69" s="876"/>
      <c r="J69" s="876"/>
      <c r="K69" s="876"/>
      <c r="L69" s="876"/>
      <c r="M69" s="876"/>
      <c r="N69" s="876"/>
      <c r="O69" s="876"/>
      <c r="P69" s="877"/>
      <c r="Q69" s="878">
        <v>2837</v>
      </c>
      <c r="R69" s="830"/>
      <c r="S69" s="830"/>
      <c r="T69" s="830"/>
      <c r="U69" s="830"/>
      <c r="V69" s="830">
        <v>2578</v>
      </c>
      <c r="W69" s="830"/>
      <c r="X69" s="830"/>
      <c r="Y69" s="830"/>
      <c r="Z69" s="830"/>
      <c r="AA69" s="830">
        <v>259</v>
      </c>
      <c r="AB69" s="830"/>
      <c r="AC69" s="830"/>
      <c r="AD69" s="830"/>
      <c r="AE69" s="830"/>
      <c r="AF69" s="830">
        <v>259</v>
      </c>
      <c r="AG69" s="830"/>
      <c r="AH69" s="830"/>
      <c r="AI69" s="830"/>
      <c r="AJ69" s="830"/>
      <c r="AK69" s="830">
        <v>281</v>
      </c>
      <c r="AL69" s="830"/>
      <c r="AM69" s="830"/>
      <c r="AN69" s="830"/>
      <c r="AO69" s="830"/>
      <c r="AP69" s="830">
        <v>2219</v>
      </c>
      <c r="AQ69" s="830"/>
      <c r="AR69" s="830"/>
      <c r="AS69" s="830"/>
      <c r="AT69" s="830"/>
      <c r="AU69" s="830">
        <v>1255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t="s">
        <v>556</v>
      </c>
      <c r="C70" s="876"/>
      <c r="D70" s="876"/>
      <c r="E70" s="876"/>
      <c r="F70" s="876"/>
      <c r="G70" s="876"/>
      <c r="H70" s="876"/>
      <c r="I70" s="876"/>
      <c r="J70" s="876"/>
      <c r="K70" s="876"/>
      <c r="L70" s="876"/>
      <c r="M70" s="876"/>
      <c r="N70" s="876"/>
      <c r="O70" s="876"/>
      <c r="P70" s="877"/>
      <c r="Q70" s="878">
        <v>1475</v>
      </c>
      <c r="R70" s="830"/>
      <c r="S70" s="830"/>
      <c r="T70" s="830"/>
      <c r="U70" s="830"/>
      <c r="V70" s="830">
        <v>1430</v>
      </c>
      <c r="W70" s="830"/>
      <c r="X70" s="830"/>
      <c r="Y70" s="830"/>
      <c r="Z70" s="830"/>
      <c r="AA70" s="830">
        <v>44</v>
      </c>
      <c r="AB70" s="830"/>
      <c r="AC70" s="830"/>
      <c r="AD70" s="830"/>
      <c r="AE70" s="830"/>
      <c r="AF70" s="830">
        <v>44</v>
      </c>
      <c r="AG70" s="830"/>
      <c r="AH70" s="830"/>
      <c r="AI70" s="830"/>
      <c r="AJ70" s="830"/>
      <c r="AK70" s="830">
        <v>67</v>
      </c>
      <c r="AL70" s="830"/>
      <c r="AM70" s="830"/>
      <c r="AN70" s="830"/>
      <c r="AO70" s="830"/>
      <c r="AP70" s="830">
        <v>480</v>
      </c>
      <c r="AQ70" s="830"/>
      <c r="AR70" s="830"/>
      <c r="AS70" s="830"/>
      <c r="AT70" s="830"/>
      <c r="AU70" s="830">
        <v>99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t="s">
        <v>557</v>
      </c>
      <c r="C71" s="876"/>
      <c r="D71" s="876"/>
      <c r="E71" s="876"/>
      <c r="F71" s="876"/>
      <c r="G71" s="876"/>
      <c r="H71" s="876"/>
      <c r="I71" s="876"/>
      <c r="J71" s="876"/>
      <c r="K71" s="876"/>
      <c r="L71" s="876"/>
      <c r="M71" s="876"/>
      <c r="N71" s="876"/>
      <c r="O71" s="876"/>
      <c r="P71" s="877"/>
      <c r="Q71" s="878">
        <v>208</v>
      </c>
      <c r="R71" s="830"/>
      <c r="S71" s="830"/>
      <c r="T71" s="830"/>
      <c r="U71" s="830"/>
      <c r="V71" s="830">
        <v>204</v>
      </c>
      <c r="W71" s="830"/>
      <c r="X71" s="830"/>
      <c r="Y71" s="830"/>
      <c r="Z71" s="830"/>
      <c r="AA71" s="830">
        <v>5</v>
      </c>
      <c r="AB71" s="830"/>
      <c r="AC71" s="830"/>
      <c r="AD71" s="830"/>
      <c r="AE71" s="830"/>
      <c r="AF71" s="830">
        <v>5</v>
      </c>
      <c r="AG71" s="830"/>
      <c r="AH71" s="830"/>
      <c r="AI71" s="830"/>
      <c r="AJ71" s="830"/>
      <c r="AK71" s="830">
        <v>54</v>
      </c>
      <c r="AL71" s="830"/>
      <c r="AM71" s="830"/>
      <c r="AN71" s="830"/>
      <c r="AO71" s="830"/>
      <c r="AP71" s="830" t="s">
        <v>492</v>
      </c>
      <c r="AQ71" s="830"/>
      <c r="AR71" s="830"/>
      <c r="AS71" s="830"/>
      <c r="AT71" s="830"/>
      <c r="AU71" s="830" t="s">
        <v>492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t="s">
        <v>558</v>
      </c>
      <c r="C72" s="876"/>
      <c r="D72" s="876"/>
      <c r="E72" s="876"/>
      <c r="F72" s="876"/>
      <c r="G72" s="876"/>
      <c r="H72" s="876"/>
      <c r="I72" s="876"/>
      <c r="J72" s="876"/>
      <c r="K72" s="876"/>
      <c r="L72" s="876"/>
      <c r="M72" s="876"/>
      <c r="N72" s="876"/>
      <c r="O72" s="876"/>
      <c r="P72" s="877"/>
      <c r="Q72" s="878">
        <v>824</v>
      </c>
      <c r="R72" s="830"/>
      <c r="S72" s="830"/>
      <c r="T72" s="830"/>
      <c r="U72" s="830"/>
      <c r="V72" s="830">
        <v>819</v>
      </c>
      <c r="W72" s="830"/>
      <c r="X72" s="830"/>
      <c r="Y72" s="830"/>
      <c r="Z72" s="830"/>
      <c r="AA72" s="830">
        <v>5</v>
      </c>
      <c r="AB72" s="830"/>
      <c r="AC72" s="830"/>
      <c r="AD72" s="830"/>
      <c r="AE72" s="830"/>
      <c r="AF72" s="830">
        <v>5</v>
      </c>
      <c r="AG72" s="830"/>
      <c r="AH72" s="830"/>
      <c r="AI72" s="830"/>
      <c r="AJ72" s="830"/>
      <c r="AK72" s="830">
        <v>36</v>
      </c>
      <c r="AL72" s="830"/>
      <c r="AM72" s="830"/>
      <c r="AN72" s="830"/>
      <c r="AO72" s="830"/>
      <c r="AP72" s="830" t="s">
        <v>492</v>
      </c>
      <c r="AQ72" s="830"/>
      <c r="AR72" s="830"/>
      <c r="AS72" s="830"/>
      <c r="AT72" s="830"/>
      <c r="AU72" s="830" t="s">
        <v>492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t="s">
        <v>559</v>
      </c>
      <c r="C73" s="876"/>
      <c r="D73" s="876"/>
      <c r="E73" s="876"/>
      <c r="F73" s="876"/>
      <c r="G73" s="876"/>
      <c r="H73" s="876"/>
      <c r="I73" s="876"/>
      <c r="J73" s="876"/>
      <c r="K73" s="876"/>
      <c r="L73" s="876"/>
      <c r="M73" s="876"/>
      <c r="N73" s="876"/>
      <c r="O73" s="876"/>
      <c r="P73" s="877"/>
      <c r="Q73" s="878">
        <v>184</v>
      </c>
      <c r="R73" s="830"/>
      <c r="S73" s="830"/>
      <c r="T73" s="830"/>
      <c r="U73" s="830"/>
      <c r="V73" s="830">
        <v>180</v>
      </c>
      <c r="W73" s="830"/>
      <c r="X73" s="830"/>
      <c r="Y73" s="830"/>
      <c r="Z73" s="830"/>
      <c r="AA73" s="830">
        <v>4</v>
      </c>
      <c r="AB73" s="830"/>
      <c r="AC73" s="830"/>
      <c r="AD73" s="830"/>
      <c r="AE73" s="830"/>
      <c r="AF73" s="830">
        <v>4</v>
      </c>
      <c r="AG73" s="830"/>
      <c r="AH73" s="830"/>
      <c r="AI73" s="830"/>
      <c r="AJ73" s="830"/>
      <c r="AK73" s="830" t="s">
        <v>492</v>
      </c>
      <c r="AL73" s="830"/>
      <c r="AM73" s="830"/>
      <c r="AN73" s="830"/>
      <c r="AO73" s="830"/>
      <c r="AP73" s="830" t="s">
        <v>492</v>
      </c>
      <c r="AQ73" s="830"/>
      <c r="AR73" s="830"/>
      <c r="AS73" s="830"/>
      <c r="AT73" s="830"/>
      <c r="AU73" s="830" t="s">
        <v>492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t="s">
        <v>560</v>
      </c>
      <c r="C74" s="876"/>
      <c r="D74" s="876"/>
      <c r="E74" s="876"/>
      <c r="F74" s="876"/>
      <c r="G74" s="876"/>
      <c r="H74" s="876"/>
      <c r="I74" s="876"/>
      <c r="J74" s="876"/>
      <c r="K74" s="876"/>
      <c r="L74" s="876"/>
      <c r="M74" s="876"/>
      <c r="N74" s="876"/>
      <c r="O74" s="876"/>
      <c r="P74" s="877"/>
      <c r="Q74" s="878">
        <v>21</v>
      </c>
      <c r="R74" s="830"/>
      <c r="S74" s="830"/>
      <c r="T74" s="830"/>
      <c r="U74" s="830"/>
      <c r="V74" s="830">
        <v>21</v>
      </c>
      <c r="W74" s="830"/>
      <c r="X74" s="830"/>
      <c r="Y74" s="830"/>
      <c r="Z74" s="830"/>
      <c r="AA74" s="830">
        <v>1</v>
      </c>
      <c r="AB74" s="830"/>
      <c r="AC74" s="830"/>
      <c r="AD74" s="830"/>
      <c r="AE74" s="830"/>
      <c r="AF74" s="830">
        <v>1</v>
      </c>
      <c r="AG74" s="830"/>
      <c r="AH74" s="830"/>
      <c r="AI74" s="830"/>
      <c r="AJ74" s="830"/>
      <c r="AK74" s="830">
        <v>2</v>
      </c>
      <c r="AL74" s="830"/>
      <c r="AM74" s="830"/>
      <c r="AN74" s="830"/>
      <c r="AO74" s="830"/>
      <c r="AP74" s="830" t="s">
        <v>492</v>
      </c>
      <c r="AQ74" s="830"/>
      <c r="AR74" s="830"/>
      <c r="AS74" s="830"/>
      <c r="AT74" s="830"/>
      <c r="AU74" s="830" t="s">
        <v>492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t="s">
        <v>561</v>
      </c>
      <c r="C75" s="876"/>
      <c r="D75" s="876"/>
      <c r="E75" s="876"/>
      <c r="F75" s="876"/>
      <c r="G75" s="876"/>
      <c r="H75" s="876"/>
      <c r="I75" s="876"/>
      <c r="J75" s="876"/>
      <c r="K75" s="876"/>
      <c r="L75" s="876"/>
      <c r="M75" s="876"/>
      <c r="N75" s="876"/>
      <c r="O75" s="876"/>
      <c r="P75" s="877"/>
      <c r="Q75" s="879">
        <v>22</v>
      </c>
      <c r="R75" s="836"/>
      <c r="S75" s="836"/>
      <c r="T75" s="836"/>
      <c r="U75" s="834"/>
      <c r="V75" s="880">
        <v>11</v>
      </c>
      <c r="W75" s="836"/>
      <c r="X75" s="836"/>
      <c r="Y75" s="836"/>
      <c r="Z75" s="834"/>
      <c r="AA75" s="880">
        <v>11</v>
      </c>
      <c r="AB75" s="836"/>
      <c r="AC75" s="836"/>
      <c r="AD75" s="836"/>
      <c r="AE75" s="834"/>
      <c r="AF75" s="880">
        <v>11</v>
      </c>
      <c r="AG75" s="836"/>
      <c r="AH75" s="836"/>
      <c r="AI75" s="836"/>
      <c r="AJ75" s="834"/>
      <c r="AK75" s="880" t="s">
        <v>492</v>
      </c>
      <c r="AL75" s="836"/>
      <c r="AM75" s="836"/>
      <c r="AN75" s="836"/>
      <c r="AO75" s="834"/>
      <c r="AP75" s="880" t="s">
        <v>492</v>
      </c>
      <c r="AQ75" s="836"/>
      <c r="AR75" s="836"/>
      <c r="AS75" s="836"/>
      <c r="AT75" s="834"/>
      <c r="AU75" s="880" t="s">
        <v>492</v>
      </c>
      <c r="AV75" s="836"/>
      <c r="AW75" s="836"/>
      <c r="AX75" s="836"/>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t="s">
        <v>562</v>
      </c>
      <c r="C76" s="876"/>
      <c r="D76" s="876"/>
      <c r="E76" s="876"/>
      <c r="F76" s="876"/>
      <c r="G76" s="876"/>
      <c r="H76" s="876"/>
      <c r="I76" s="876"/>
      <c r="J76" s="876"/>
      <c r="K76" s="876"/>
      <c r="L76" s="876"/>
      <c r="M76" s="876"/>
      <c r="N76" s="876"/>
      <c r="O76" s="876"/>
      <c r="P76" s="877"/>
      <c r="Q76" s="879">
        <v>26</v>
      </c>
      <c r="R76" s="836"/>
      <c r="S76" s="836"/>
      <c r="T76" s="836"/>
      <c r="U76" s="834"/>
      <c r="V76" s="880">
        <v>26</v>
      </c>
      <c r="W76" s="836"/>
      <c r="X76" s="836"/>
      <c r="Y76" s="836"/>
      <c r="Z76" s="834"/>
      <c r="AA76" s="880">
        <v>0</v>
      </c>
      <c r="AB76" s="836"/>
      <c r="AC76" s="836"/>
      <c r="AD76" s="836"/>
      <c r="AE76" s="834"/>
      <c r="AF76" s="880">
        <v>0</v>
      </c>
      <c r="AG76" s="836"/>
      <c r="AH76" s="836"/>
      <c r="AI76" s="836"/>
      <c r="AJ76" s="834"/>
      <c r="AK76" s="880">
        <v>4</v>
      </c>
      <c r="AL76" s="836"/>
      <c r="AM76" s="836"/>
      <c r="AN76" s="836"/>
      <c r="AO76" s="834"/>
      <c r="AP76" s="880" t="s">
        <v>492</v>
      </c>
      <c r="AQ76" s="836"/>
      <c r="AR76" s="836"/>
      <c r="AS76" s="836"/>
      <c r="AT76" s="834"/>
      <c r="AU76" s="880" t="s">
        <v>492</v>
      </c>
      <c r="AV76" s="836"/>
      <c r="AW76" s="836"/>
      <c r="AX76" s="836"/>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t="s">
        <v>563</v>
      </c>
      <c r="C77" s="876"/>
      <c r="D77" s="876"/>
      <c r="E77" s="876"/>
      <c r="F77" s="876"/>
      <c r="G77" s="876"/>
      <c r="H77" s="876"/>
      <c r="I77" s="876"/>
      <c r="J77" s="876"/>
      <c r="K77" s="876"/>
      <c r="L77" s="876"/>
      <c r="M77" s="876"/>
      <c r="N77" s="876"/>
      <c r="O77" s="876"/>
      <c r="P77" s="877"/>
      <c r="Q77" s="879">
        <v>81</v>
      </c>
      <c r="R77" s="836"/>
      <c r="S77" s="836"/>
      <c r="T77" s="836"/>
      <c r="U77" s="834"/>
      <c r="V77" s="880">
        <v>81</v>
      </c>
      <c r="W77" s="836"/>
      <c r="X77" s="836"/>
      <c r="Y77" s="836"/>
      <c r="Z77" s="834"/>
      <c r="AA77" s="880">
        <v>0</v>
      </c>
      <c r="AB77" s="836"/>
      <c r="AC77" s="836"/>
      <c r="AD77" s="836"/>
      <c r="AE77" s="834"/>
      <c r="AF77" s="880">
        <v>0</v>
      </c>
      <c r="AG77" s="836"/>
      <c r="AH77" s="836"/>
      <c r="AI77" s="836"/>
      <c r="AJ77" s="834"/>
      <c r="AK77" s="880">
        <v>5</v>
      </c>
      <c r="AL77" s="836"/>
      <c r="AM77" s="836"/>
      <c r="AN77" s="836"/>
      <c r="AO77" s="834"/>
      <c r="AP77" s="880" t="s">
        <v>492</v>
      </c>
      <c r="AQ77" s="836"/>
      <c r="AR77" s="836"/>
      <c r="AS77" s="836"/>
      <c r="AT77" s="834"/>
      <c r="AU77" s="880" t="s">
        <v>492</v>
      </c>
      <c r="AV77" s="836"/>
      <c r="AW77" s="836"/>
      <c r="AX77" s="836"/>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t="s">
        <v>564</v>
      </c>
      <c r="C78" s="876"/>
      <c r="D78" s="876"/>
      <c r="E78" s="876"/>
      <c r="F78" s="876"/>
      <c r="G78" s="876"/>
      <c r="H78" s="876"/>
      <c r="I78" s="876"/>
      <c r="J78" s="876"/>
      <c r="K78" s="876"/>
      <c r="L78" s="876"/>
      <c r="M78" s="876"/>
      <c r="N78" s="876"/>
      <c r="O78" s="876"/>
      <c r="P78" s="877"/>
      <c r="Q78" s="878">
        <v>70</v>
      </c>
      <c r="R78" s="830"/>
      <c r="S78" s="830"/>
      <c r="T78" s="830"/>
      <c r="U78" s="830"/>
      <c r="V78" s="830">
        <v>66</v>
      </c>
      <c r="W78" s="830"/>
      <c r="X78" s="830"/>
      <c r="Y78" s="830"/>
      <c r="Z78" s="830"/>
      <c r="AA78" s="830">
        <v>4</v>
      </c>
      <c r="AB78" s="830"/>
      <c r="AC78" s="830"/>
      <c r="AD78" s="830"/>
      <c r="AE78" s="830"/>
      <c r="AF78" s="830">
        <v>4</v>
      </c>
      <c r="AG78" s="830"/>
      <c r="AH78" s="830"/>
      <c r="AI78" s="830"/>
      <c r="AJ78" s="830"/>
      <c r="AK78" s="830">
        <v>3</v>
      </c>
      <c r="AL78" s="830"/>
      <c r="AM78" s="830"/>
      <c r="AN78" s="830"/>
      <c r="AO78" s="830"/>
      <c r="AP78" s="830" t="s">
        <v>492</v>
      </c>
      <c r="AQ78" s="830"/>
      <c r="AR78" s="830"/>
      <c r="AS78" s="830"/>
      <c r="AT78" s="830"/>
      <c r="AU78" s="830" t="s">
        <v>492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t="s">
        <v>565</v>
      </c>
      <c r="C79" s="876"/>
      <c r="D79" s="876"/>
      <c r="E79" s="876"/>
      <c r="F79" s="876"/>
      <c r="G79" s="876"/>
      <c r="H79" s="876"/>
      <c r="I79" s="876"/>
      <c r="J79" s="876"/>
      <c r="K79" s="876"/>
      <c r="L79" s="876"/>
      <c r="M79" s="876"/>
      <c r="N79" s="876"/>
      <c r="O79" s="876"/>
      <c r="P79" s="877"/>
      <c r="Q79" s="878">
        <v>251106</v>
      </c>
      <c r="R79" s="830"/>
      <c r="S79" s="830"/>
      <c r="T79" s="830"/>
      <c r="U79" s="830"/>
      <c r="V79" s="830">
        <v>250578</v>
      </c>
      <c r="W79" s="830"/>
      <c r="X79" s="830"/>
      <c r="Y79" s="830"/>
      <c r="Z79" s="830"/>
      <c r="AA79" s="830">
        <v>528</v>
      </c>
      <c r="AB79" s="830"/>
      <c r="AC79" s="830"/>
      <c r="AD79" s="830"/>
      <c r="AE79" s="830"/>
      <c r="AF79" s="830">
        <v>528</v>
      </c>
      <c r="AG79" s="830"/>
      <c r="AH79" s="830"/>
      <c r="AI79" s="830"/>
      <c r="AJ79" s="830"/>
      <c r="AK79" s="830" t="s">
        <v>492</v>
      </c>
      <c r="AL79" s="830"/>
      <c r="AM79" s="830"/>
      <c r="AN79" s="830"/>
      <c r="AO79" s="830"/>
      <c r="AP79" s="830" t="s">
        <v>492</v>
      </c>
      <c r="AQ79" s="830"/>
      <c r="AR79" s="830"/>
      <c r="AS79" s="830"/>
      <c r="AT79" s="830"/>
      <c r="AU79" s="830" t="s">
        <v>492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375</v>
      </c>
      <c r="B88" s="789" t="s">
        <v>405</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883</v>
      </c>
      <c r="AG88" s="846"/>
      <c r="AH88" s="846"/>
      <c r="AI88" s="846"/>
      <c r="AJ88" s="846"/>
      <c r="AK88" s="843"/>
      <c r="AL88" s="843"/>
      <c r="AM88" s="843"/>
      <c r="AN88" s="843"/>
      <c r="AO88" s="843"/>
      <c r="AP88" s="846">
        <v>3883</v>
      </c>
      <c r="AQ88" s="846"/>
      <c r="AR88" s="846"/>
      <c r="AS88" s="846"/>
      <c r="AT88" s="846"/>
      <c r="AU88" s="846">
        <v>2196</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406</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4774</v>
      </c>
      <c r="CS102" s="854"/>
      <c r="CT102" s="854"/>
      <c r="CU102" s="854"/>
      <c r="CV102" s="892"/>
      <c r="CW102" s="891">
        <v>3986</v>
      </c>
      <c r="CX102" s="854"/>
      <c r="CY102" s="854"/>
      <c r="CZ102" s="854"/>
      <c r="DA102" s="892"/>
      <c r="DB102" s="891" t="s">
        <v>583</v>
      </c>
      <c r="DC102" s="854"/>
      <c r="DD102" s="854"/>
      <c r="DE102" s="854"/>
      <c r="DF102" s="892"/>
      <c r="DG102" s="891" t="s">
        <v>492</v>
      </c>
      <c r="DH102" s="854"/>
      <c r="DI102" s="854"/>
      <c r="DJ102" s="854"/>
      <c r="DK102" s="892"/>
      <c r="DL102" s="891" t="s">
        <v>492</v>
      </c>
      <c r="DM102" s="854"/>
      <c r="DN102" s="854"/>
      <c r="DO102" s="854"/>
      <c r="DP102" s="892"/>
      <c r="DQ102" s="891" t="s">
        <v>492</v>
      </c>
      <c r="DR102" s="854"/>
      <c r="DS102" s="854"/>
      <c r="DT102" s="854"/>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407</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408</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411</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412</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413</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414</v>
      </c>
      <c r="AB109" s="894"/>
      <c r="AC109" s="894"/>
      <c r="AD109" s="894"/>
      <c r="AE109" s="895"/>
      <c r="AF109" s="893" t="s">
        <v>415</v>
      </c>
      <c r="AG109" s="894"/>
      <c r="AH109" s="894"/>
      <c r="AI109" s="894"/>
      <c r="AJ109" s="895"/>
      <c r="AK109" s="893" t="s">
        <v>293</v>
      </c>
      <c r="AL109" s="894"/>
      <c r="AM109" s="894"/>
      <c r="AN109" s="894"/>
      <c r="AO109" s="895"/>
      <c r="AP109" s="893" t="s">
        <v>416</v>
      </c>
      <c r="AQ109" s="894"/>
      <c r="AR109" s="894"/>
      <c r="AS109" s="894"/>
      <c r="AT109" s="896"/>
      <c r="AU109" s="913" t="s">
        <v>413</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414</v>
      </c>
      <c r="BR109" s="894"/>
      <c r="BS109" s="894"/>
      <c r="BT109" s="894"/>
      <c r="BU109" s="895"/>
      <c r="BV109" s="893" t="s">
        <v>415</v>
      </c>
      <c r="BW109" s="894"/>
      <c r="BX109" s="894"/>
      <c r="BY109" s="894"/>
      <c r="BZ109" s="895"/>
      <c r="CA109" s="893" t="s">
        <v>293</v>
      </c>
      <c r="CB109" s="894"/>
      <c r="CC109" s="894"/>
      <c r="CD109" s="894"/>
      <c r="CE109" s="895"/>
      <c r="CF109" s="914" t="s">
        <v>416</v>
      </c>
      <c r="CG109" s="914"/>
      <c r="CH109" s="914"/>
      <c r="CI109" s="914"/>
      <c r="CJ109" s="914"/>
      <c r="CK109" s="893" t="s">
        <v>417</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414</v>
      </c>
      <c r="DH109" s="894"/>
      <c r="DI109" s="894"/>
      <c r="DJ109" s="894"/>
      <c r="DK109" s="895"/>
      <c r="DL109" s="893" t="s">
        <v>415</v>
      </c>
      <c r="DM109" s="894"/>
      <c r="DN109" s="894"/>
      <c r="DO109" s="894"/>
      <c r="DP109" s="895"/>
      <c r="DQ109" s="893" t="s">
        <v>293</v>
      </c>
      <c r="DR109" s="894"/>
      <c r="DS109" s="894"/>
      <c r="DT109" s="894"/>
      <c r="DU109" s="895"/>
      <c r="DV109" s="893" t="s">
        <v>416</v>
      </c>
      <c r="DW109" s="894"/>
      <c r="DX109" s="894"/>
      <c r="DY109" s="894"/>
      <c r="DZ109" s="896"/>
    </row>
    <row r="110" spans="1:131" s="230" customFormat="1" ht="26.25" customHeight="1" x14ac:dyDescent="0.15">
      <c r="A110" s="897" t="s">
        <v>418</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8297017</v>
      </c>
      <c r="AB110" s="901"/>
      <c r="AC110" s="901"/>
      <c r="AD110" s="901"/>
      <c r="AE110" s="902"/>
      <c r="AF110" s="903">
        <v>8090934</v>
      </c>
      <c r="AG110" s="901"/>
      <c r="AH110" s="901"/>
      <c r="AI110" s="901"/>
      <c r="AJ110" s="902"/>
      <c r="AK110" s="903">
        <v>8226988</v>
      </c>
      <c r="AL110" s="901"/>
      <c r="AM110" s="901"/>
      <c r="AN110" s="901"/>
      <c r="AO110" s="902"/>
      <c r="AP110" s="904">
        <v>25.7</v>
      </c>
      <c r="AQ110" s="905"/>
      <c r="AR110" s="905"/>
      <c r="AS110" s="905"/>
      <c r="AT110" s="906"/>
      <c r="AU110" s="907" t="s">
        <v>69</v>
      </c>
      <c r="AV110" s="908"/>
      <c r="AW110" s="908"/>
      <c r="AX110" s="908"/>
      <c r="AY110" s="908"/>
      <c r="AZ110" s="930" t="s">
        <v>419</v>
      </c>
      <c r="BA110" s="898"/>
      <c r="BB110" s="898"/>
      <c r="BC110" s="898"/>
      <c r="BD110" s="898"/>
      <c r="BE110" s="898"/>
      <c r="BF110" s="898"/>
      <c r="BG110" s="898"/>
      <c r="BH110" s="898"/>
      <c r="BI110" s="898"/>
      <c r="BJ110" s="898"/>
      <c r="BK110" s="898"/>
      <c r="BL110" s="898"/>
      <c r="BM110" s="898"/>
      <c r="BN110" s="898"/>
      <c r="BO110" s="898"/>
      <c r="BP110" s="899"/>
      <c r="BQ110" s="931">
        <v>82787658</v>
      </c>
      <c r="BR110" s="932"/>
      <c r="BS110" s="932"/>
      <c r="BT110" s="932"/>
      <c r="BU110" s="932"/>
      <c r="BV110" s="932">
        <v>79287530</v>
      </c>
      <c r="BW110" s="932"/>
      <c r="BX110" s="932"/>
      <c r="BY110" s="932"/>
      <c r="BZ110" s="932"/>
      <c r="CA110" s="932">
        <v>76471784</v>
      </c>
      <c r="CB110" s="932"/>
      <c r="CC110" s="932"/>
      <c r="CD110" s="932"/>
      <c r="CE110" s="932"/>
      <c r="CF110" s="945">
        <v>239.2</v>
      </c>
      <c r="CG110" s="946"/>
      <c r="CH110" s="946"/>
      <c r="CI110" s="946"/>
      <c r="CJ110" s="946"/>
      <c r="CK110" s="947" t="s">
        <v>420</v>
      </c>
      <c r="CL110" s="948"/>
      <c r="CM110" s="930" t="s">
        <v>421</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235321</v>
      </c>
      <c r="DH110" s="932"/>
      <c r="DI110" s="932"/>
      <c r="DJ110" s="932"/>
      <c r="DK110" s="932"/>
      <c r="DL110" s="932">
        <v>5263160</v>
      </c>
      <c r="DM110" s="932"/>
      <c r="DN110" s="932"/>
      <c r="DO110" s="932"/>
      <c r="DP110" s="932"/>
      <c r="DQ110" s="932">
        <v>5136015</v>
      </c>
      <c r="DR110" s="932"/>
      <c r="DS110" s="932"/>
      <c r="DT110" s="932"/>
      <c r="DU110" s="932"/>
      <c r="DV110" s="933">
        <v>16.100000000000001</v>
      </c>
      <c r="DW110" s="933"/>
      <c r="DX110" s="933"/>
      <c r="DY110" s="933"/>
      <c r="DZ110" s="934"/>
    </row>
    <row r="111" spans="1:131" s="230" customFormat="1" ht="26.25" customHeight="1" x14ac:dyDescent="0.15">
      <c r="A111" s="935" t="s">
        <v>422</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423</v>
      </c>
      <c r="BA111" s="924"/>
      <c r="BB111" s="924"/>
      <c r="BC111" s="924"/>
      <c r="BD111" s="924"/>
      <c r="BE111" s="924"/>
      <c r="BF111" s="924"/>
      <c r="BG111" s="924"/>
      <c r="BH111" s="924"/>
      <c r="BI111" s="924"/>
      <c r="BJ111" s="924"/>
      <c r="BK111" s="924"/>
      <c r="BL111" s="924"/>
      <c r="BM111" s="924"/>
      <c r="BN111" s="924"/>
      <c r="BO111" s="924"/>
      <c r="BP111" s="925"/>
      <c r="BQ111" s="926">
        <v>2782392</v>
      </c>
      <c r="BR111" s="927"/>
      <c r="BS111" s="927"/>
      <c r="BT111" s="927"/>
      <c r="BU111" s="927"/>
      <c r="BV111" s="927">
        <v>7803935</v>
      </c>
      <c r="BW111" s="927"/>
      <c r="BX111" s="927"/>
      <c r="BY111" s="927"/>
      <c r="BZ111" s="927"/>
      <c r="CA111" s="927">
        <v>7759682</v>
      </c>
      <c r="CB111" s="927"/>
      <c r="CC111" s="927"/>
      <c r="CD111" s="927"/>
      <c r="CE111" s="927"/>
      <c r="CF111" s="921">
        <v>24.3</v>
      </c>
      <c r="CG111" s="922"/>
      <c r="CH111" s="922"/>
      <c r="CI111" s="922"/>
      <c r="CJ111" s="922"/>
      <c r="CK111" s="949"/>
      <c r="CL111" s="950"/>
      <c r="CM111" s="923" t="s">
        <v>424</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425</v>
      </c>
      <c r="B112" s="954"/>
      <c r="C112" s="924" t="s">
        <v>426</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427</v>
      </c>
      <c r="BA112" s="924"/>
      <c r="BB112" s="924"/>
      <c r="BC112" s="924"/>
      <c r="BD112" s="924"/>
      <c r="BE112" s="924"/>
      <c r="BF112" s="924"/>
      <c r="BG112" s="924"/>
      <c r="BH112" s="924"/>
      <c r="BI112" s="924"/>
      <c r="BJ112" s="924"/>
      <c r="BK112" s="924"/>
      <c r="BL112" s="924"/>
      <c r="BM112" s="924"/>
      <c r="BN112" s="924"/>
      <c r="BO112" s="924"/>
      <c r="BP112" s="925"/>
      <c r="BQ112" s="926">
        <v>15979548</v>
      </c>
      <c r="BR112" s="927"/>
      <c r="BS112" s="927"/>
      <c r="BT112" s="927"/>
      <c r="BU112" s="927"/>
      <c r="BV112" s="927">
        <v>15381632</v>
      </c>
      <c r="BW112" s="927"/>
      <c r="BX112" s="927"/>
      <c r="BY112" s="927"/>
      <c r="BZ112" s="927"/>
      <c r="CA112" s="927">
        <v>15263301</v>
      </c>
      <c r="CB112" s="927"/>
      <c r="CC112" s="927"/>
      <c r="CD112" s="927"/>
      <c r="CE112" s="927"/>
      <c r="CF112" s="921">
        <v>47.7</v>
      </c>
      <c r="CG112" s="922"/>
      <c r="CH112" s="922"/>
      <c r="CI112" s="922"/>
      <c r="CJ112" s="922"/>
      <c r="CK112" s="949"/>
      <c r="CL112" s="950"/>
      <c r="CM112" s="923" t="s">
        <v>428</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429</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1834364</v>
      </c>
      <c r="AB113" s="939"/>
      <c r="AC113" s="939"/>
      <c r="AD113" s="939"/>
      <c r="AE113" s="940"/>
      <c r="AF113" s="941">
        <v>1898107</v>
      </c>
      <c r="AG113" s="939"/>
      <c r="AH113" s="939"/>
      <c r="AI113" s="939"/>
      <c r="AJ113" s="940"/>
      <c r="AK113" s="941">
        <v>1936617</v>
      </c>
      <c r="AL113" s="939"/>
      <c r="AM113" s="939"/>
      <c r="AN113" s="939"/>
      <c r="AO113" s="940"/>
      <c r="AP113" s="942">
        <v>6.1</v>
      </c>
      <c r="AQ113" s="943"/>
      <c r="AR113" s="943"/>
      <c r="AS113" s="943"/>
      <c r="AT113" s="944"/>
      <c r="AU113" s="909"/>
      <c r="AV113" s="910"/>
      <c r="AW113" s="910"/>
      <c r="AX113" s="910"/>
      <c r="AY113" s="910"/>
      <c r="AZ113" s="923" t="s">
        <v>430</v>
      </c>
      <c r="BA113" s="924"/>
      <c r="BB113" s="924"/>
      <c r="BC113" s="924"/>
      <c r="BD113" s="924"/>
      <c r="BE113" s="924"/>
      <c r="BF113" s="924"/>
      <c r="BG113" s="924"/>
      <c r="BH113" s="924"/>
      <c r="BI113" s="924"/>
      <c r="BJ113" s="924"/>
      <c r="BK113" s="924"/>
      <c r="BL113" s="924"/>
      <c r="BM113" s="924"/>
      <c r="BN113" s="924"/>
      <c r="BO113" s="924"/>
      <c r="BP113" s="925"/>
      <c r="BQ113" s="926">
        <v>2704703</v>
      </c>
      <c r="BR113" s="927"/>
      <c r="BS113" s="927"/>
      <c r="BT113" s="927"/>
      <c r="BU113" s="927"/>
      <c r="BV113" s="927">
        <v>2432976</v>
      </c>
      <c r="BW113" s="927"/>
      <c r="BX113" s="927"/>
      <c r="BY113" s="927"/>
      <c r="BZ113" s="927"/>
      <c r="CA113" s="927">
        <v>2195914</v>
      </c>
      <c r="CB113" s="927"/>
      <c r="CC113" s="927"/>
      <c r="CD113" s="927"/>
      <c r="CE113" s="927"/>
      <c r="CF113" s="921">
        <v>6.9</v>
      </c>
      <c r="CG113" s="922"/>
      <c r="CH113" s="922"/>
      <c r="CI113" s="922"/>
      <c r="CJ113" s="922"/>
      <c r="CK113" s="949"/>
      <c r="CL113" s="950"/>
      <c r="CM113" s="923" t="s">
        <v>431</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432</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223953</v>
      </c>
      <c r="AB114" s="960"/>
      <c r="AC114" s="960"/>
      <c r="AD114" s="960"/>
      <c r="AE114" s="961"/>
      <c r="AF114" s="962">
        <v>222874</v>
      </c>
      <c r="AG114" s="960"/>
      <c r="AH114" s="960"/>
      <c r="AI114" s="960"/>
      <c r="AJ114" s="961"/>
      <c r="AK114" s="962">
        <v>234709</v>
      </c>
      <c r="AL114" s="960"/>
      <c r="AM114" s="960"/>
      <c r="AN114" s="960"/>
      <c r="AO114" s="961"/>
      <c r="AP114" s="963">
        <v>0.7</v>
      </c>
      <c r="AQ114" s="964"/>
      <c r="AR114" s="964"/>
      <c r="AS114" s="964"/>
      <c r="AT114" s="965"/>
      <c r="AU114" s="909"/>
      <c r="AV114" s="910"/>
      <c r="AW114" s="910"/>
      <c r="AX114" s="910"/>
      <c r="AY114" s="910"/>
      <c r="AZ114" s="923" t="s">
        <v>433</v>
      </c>
      <c r="BA114" s="924"/>
      <c r="BB114" s="924"/>
      <c r="BC114" s="924"/>
      <c r="BD114" s="924"/>
      <c r="BE114" s="924"/>
      <c r="BF114" s="924"/>
      <c r="BG114" s="924"/>
      <c r="BH114" s="924"/>
      <c r="BI114" s="924"/>
      <c r="BJ114" s="924"/>
      <c r="BK114" s="924"/>
      <c r="BL114" s="924"/>
      <c r="BM114" s="924"/>
      <c r="BN114" s="924"/>
      <c r="BO114" s="924"/>
      <c r="BP114" s="925"/>
      <c r="BQ114" s="926">
        <v>9664955</v>
      </c>
      <c r="BR114" s="927"/>
      <c r="BS114" s="927"/>
      <c r="BT114" s="927"/>
      <c r="BU114" s="927"/>
      <c r="BV114" s="927">
        <v>9654719</v>
      </c>
      <c r="BW114" s="927"/>
      <c r="BX114" s="927"/>
      <c r="BY114" s="927"/>
      <c r="BZ114" s="927"/>
      <c r="CA114" s="927">
        <v>10004163</v>
      </c>
      <c r="CB114" s="927"/>
      <c r="CC114" s="927"/>
      <c r="CD114" s="927"/>
      <c r="CE114" s="927"/>
      <c r="CF114" s="921">
        <v>31.3</v>
      </c>
      <c r="CG114" s="922"/>
      <c r="CH114" s="922"/>
      <c r="CI114" s="922"/>
      <c r="CJ114" s="922"/>
      <c r="CK114" s="949"/>
      <c r="CL114" s="950"/>
      <c r="CM114" s="923" t="s">
        <v>434</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435</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37996</v>
      </c>
      <c r="AB115" s="939"/>
      <c r="AC115" s="939"/>
      <c r="AD115" s="939"/>
      <c r="AE115" s="940"/>
      <c r="AF115" s="941">
        <v>36553</v>
      </c>
      <c r="AG115" s="939"/>
      <c r="AH115" s="939"/>
      <c r="AI115" s="939"/>
      <c r="AJ115" s="940"/>
      <c r="AK115" s="941">
        <v>66356</v>
      </c>
      <c r="AL115" s="939"/>
      <c r="AM115" s="939"/>
      <c r="AN115" s="939"/>
      <c r="AO115" s="940"/>
      <c r="AP115" s="942">
        <v>0.2</v>
      </c>
      <c r="AQ115" s="943"/>
      <c r="AR115" s="943"/>
      <c r="AS115" s="943"/>
      <c r="AT115" s="944"/>
      <c r="AU115" s="909"/>
      <c r="AV115" s="910"/>
      <c r="AW115" s="910"/>
      <c r="AX115" s="910"/>
      <c r="AY115" s="910"/>
      <c r="AZ115" s="923" t="s">
        <v>436</v>
      </c>
      <c r="BA115" s="924"/>
      <c r="BB115" s="924"/>
      <c r="BC115" s="924"/>
      <c r="BD115" s="924"/>
      <c r="BE115" s="924"/>
      <c r="BF115" s="924"/>
      <c r="BG115" s="924"/>
      <c r="BH115" s="924"/>
      <c r="BI115" s="924"/>
      <c r="BJ115" s="924"/>
      <c r="BK115" s="924"/>
      <c r="BL115" s="924"/>
      <c r="BM115" s="924"/>
      <c r="BN115" s="924"/>
      <c r="BO115" s="924"/>
      <c r="BP115" s="925"/>
      <c r="BQ115" s="926">
        <v>135000</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437</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438</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439</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440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v>33435</v>
      </c>
      <c r="DH116" s="960"/>
      <c r="DI116" s="960"/>
      <c r="DJ116" s="960"/>
      <c r="DK116" s="961"/>
      <c r="DL116" s="962">
        <v>24390</v>
      </c>
      <c r="DM116" s="960"/>
      <c r="DN116" s="960"/>
      <c r="DO116" s="960"/>
      <c r="DP116" s="961"/>
      <c r="DQ116" s="962">
        <v>15345</v>
      </c>
      <c r="DR116" s="960"/>
      <c r="DS116" s="960"/>
      <c r="DT116" s="960"/>
      <c r="DU116" s="961"/>
      <c r="DV116" s="963">
        <v>0</v>
      </c>
      <c r="DW116" s="964"/>
      <c r="DX116" s="964"/>
      <c r="DY116" s="964"/>
      <c r="DZ116" s="965"/>
    </row>
    <row r="117" spans="1:130" s="230" customFormat="1" ht="26.25" customHeight="1" x14ac:dyDescent="0.15">
      <c r="A117" s="913" t="s">
        <v>176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441</v>
      </c>
      <c r="Z117" s="895"/>
      <c r="AA117" s="979">
        <v>10393330</v>
      </c>
      <c r="AB117" s="980"/>
      <c r="AC117" s="980"/>
      <c r="AD117" s="980"/>
      <c r="AE117" s="981"/>
      <c r="AF117" s="982">
        <v>10248468</v>
      </c>
      <c r="AG117" s="980"/>
      <c r="AH117" s="980"/>
      <c r="AI117" s="980"/>
      <c r="AJ117" s="981"/>
      <c r="AK117" s="982">
        <v>10464670</v>
      </c>
      <c r="AL117" s="980"/>
      <c r="AM117" s="980"/>
      <c r="AN117" s="980"/>
      <c r="AO117" s="981"/>
      <c r="AP117" s="983"/>
      <c r="AQ117" s="984"/>
      <c r="AR117" s="984"/>
      <c r="AS117" s="984"/>
      <c r="AT117" s="985"/>
      <c r="AU117" s="909"/>
      <c r="AV117" s="910"/>
      <c r="AW117" s="910"/>
      <c r="AX117" s="910"/>
      <c r="AY117" s="910"/>
      <c r="AZ117" s="975" t="s">
        <v>442</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443</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417</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414</v>
      </c>
      <c r="AB118" s="894"/>
      <c r="AC118" s="894"/>
      <c r="AD118" s="894"/>
      <c r="AE118" s="895"/>
      <c r="AF118" s="893" t="s">
        <v>415</v>
      </c>
      <c r="AG118" s="894"/>
      <c r="AH118" s="894"/>
      <c r="AI118" s="894"/>
      <c r="AJ118" s="895"/>
      <c r="AK118" s="893" t="s">
        <v>293</v>
      </c>
      <c r="AL118" s="894"/>
      <c r="AM118" s="894"/>
      <c r="AN118" s="894"/>
      <c r="AO118" s="895"/>
      <c r="AP118" s="971" t="s">
        <v>416</v>
      </c>
      <c r="AQ118" s="972"/>
      <c r="AR118" s="972"/>
      <c r="AS118" s="972"/>
      <c r="AT118" s="973"/>
      <c r="AU118" s="909"/>
      <c r="AV118" s="910"/>
      <c r="AW118" s="910"/>
      <c r="AX118" s="910"/>
      <c r="AY118" s="910"/>
      <c r="AZ118" s="974" t="s">
        <v>444</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445</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420</v>
      </c>
      <c r="B119" s="948"/>
      <c r="C119" s="930" t="s">
        <v>421</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v>18360</v>
      </c>
      <c r="AB119" s="901"/>
      <c r="AC119" s="901"/>
      <c r="AD119" s="901"/>
      <c r="AE119" s="902"/>
      <c r="AF119" s="903">
        <v>18364</v>
      </c>
      <c r="AG119" s="901"/>
      <c r="AH119" s="901"/>
      <c r="AI119" s="901"/>
      <c r="AJ119" s="902"/>
      <c r="AK119" s="903">
        <v>35550</v>
      </c>
      <c r="AL119" s="901"/>
      <c r="AM119" s="901"/>
      <c r="AN119" s="901"/>
      <c r="AO119" s="902"/>
      <c r="AP119" s="904">
        <v>0.1</v>
      </c>
      <c r="AQ119" s="905"/>
      <c r="AR119" s="905"/>
      <c r="AS119" s="905"/>
      <c r="AT119" s="906"/>
      <c r="AU119" s="911"/>
      <c r="AV119" s="912"/>
      <c r="AW119" s="912"/>
      <c r="AX119" s="912"/>
      <c r="AY119" s="912"/>
      <c r="AZ119" s="251" t="s">
        <v>176</v>
      </c>
      <c r="BA119" s="251"/>
      <c r="BB119" s="251"/>
      <c r="BC119" s="251"/>
      <c r="BD119" s="251"/>
      <c r="BE119" s="251"/>
      <c r="BF119" s="251"/>
      <c r="BG119" s="251"/>
      <c r="BH119" s="251"/>
      <c r="BI119" s="251"/>
      <c r="BJ119" s="251"/>
      <c r="BK119" s="251"/>
      <c r="BL119" s="251"/>
      <c r="BM119" s="251"/>
      <c r="BN119" s="251"/>
      <c r="BO119" s="978" t="s">
        <v>446</v>
      </c>
      <c r="BP119" s="1006"/>
      <c r="BQ119" s="1000">
        <v>114054256</v>
      </c>
      <c r="BR119" s="1001"/>
      <c r="BS119" s="1001"/>
      <c r="BT119" s="1001"/>
      <c r="BU119" s="1001"/>
      <c r="BV119" s="1001">
        <v>114560792</v>
      </c>
      <c r="BW119" s="1001"/>
      <c r="BX119" s="1001"/>
      <c r="BY119" s="1001"/>
      <c r="BZ119" s="1001"/>
      <c r="CA119" s="1001">
        <v>111694844</v>
      </c>
      <c r="CB119" s="1001"/>
      <c r="CC119" s="1001"/>
      <c r="CD119" s="1001"/>
      <c r="CE119" s="1001"/>
      <c r="CF119" s="1002"/>
      <c r="CG119" s="1003"/>
      <c r="CH119" s="1003"/>
      <c r="CI119" s="1003"/>
      <c r="CJ119" s="1004"/>
      <c r="CK119" s="951"/>
      <c r="CL119" s="952"/>
      <c r="CM119" s="974" t="s">
        <v>447</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2513636</v>
      </c>
      <c r="DH119" s="987"/>
      <c r="DI119" s="987"/>
      <c r="DJ119" s="987"/>
      <c r="DK119" s="988"/>
      <c r="DL119" s="986">
        <v>2516385</v>
      </c>
      <c r="DM119" s="987"/>
      <c r="DN119" s="987"/>
      <c r="DO119" s="987"/>
      <c r="DP119" s="988"/>
      <c r="DQ119" s="986">
        <v>2608322</v>
      </c>
      <c r="DR119" s="987"/>
      <c r="DS119" s="987"/>
      <c r="DT119" s="987"/>
      <c r="DU119" s="988"/>
      <c r="DV119" s="989">
        <v>8.1999999999999993</v>
      </c>
      <c r="DW119" s="990"/>
      <c r="DX119" s="990"/>
      <c r="DY119" s="990"/>
      <c r="DZ119" s="991"/>
    </row>
    <row r="120" spans="1:130" s="230" customFormat="1" ht="26.25" customHeight="1" x14ac:dyDescent="0.15">
      <c r="A120" s="1058"/>
      <c r="B120" s="950"/>
      <c r="C120" s="923" t="s">
        <v>424</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448</v>
      </c>
      <c r="AV120" s="993"/>
      <c r="AW120" s="993"/>
      <c r="AX120" s="993"/>
      <c r="AY120" s="994"/>
      <c r="AZ120" s="930" t="s">
        <v>449</v>
      </c>
      <c r="BA120" s="898"/>
      <c r="BB120" s="898"/>
      <c r="BC120" s="898"/>
      <c r="BD120" s="898"/>
      <c r="BE120" s="898"/>
      <c r="BF120" s="898"/>
      <c r="BG120" s="898"/>
      <c r="BH120" s="898"/>
      <c r="BI120" s="898"/>
      <c r="BJ120" s="898"/>
      <c r="BK120" s="898"/>
      <c r="BL120" s="898"/>
      <c r="BM120" s="898"/>
      <c r="BN120" s="898"/>
      <c r="BO120" s="898"/>
      <c r="BP120" s="899"/>
      <c r="BQ120" s="931">
        <v>12820929</v>
      </c>
      <c r="BR120" s="932"/>
      <c r="BS120" s="932"/>
      <c r="BT120" s="932"/>
      <c r="BU120" s="932"/>
      <c r="BV120" s="932">
        <v>17362654</v>
      </c>
      <c r="BW120" s="932"/>
      <c r="BX120" s="932"/>
      <c r="BY120" s="932"/>
      <c r="BZ120" s="932"/>
      <c r="CA120" s="932">
        <v>18465024</v>
      </c>
      <c r="CB120" s="932"/>
      <c r="CC120" s="932"/>
      <c r="CD120" s="932"/>
      <c r="CE120" s="932"/>
      <c r="CF120" s="945">
        <v>57.7</v>
      </c>
      <c r="CG120" s="946"/>
      <c r="CH120" s="946"/>
      <c r="CI120" s="946"/>
      <c r="CJ120" s="946"/>
      <c r="CK120" s="1007" t="s">
        <v>450</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v>11054169</v>
      </c>
      <c r="DH120" s="932"/>
      <c r="DI120" s="932"/>
      <c r="DJ120" s="932"/>
      <c r="DK120" s="932"/>
      <c r="DL120" s="932">
        <v>10717484</v>
      </c>
      <c r="DM120" s="932"/>
      <c r="DN120" s="932"/>
      <c r="DO120" s="932"/>
      <c r="DP120" s="932"/>
      <c r="DQ120" s="932">
        <v>11053111</v>
      </c>
      <c r="DR120" s="932"/>
      <c r="DS120" s="932"/>
      <c r="DT120" s="932"/>
      <c r="DU120" s="932"/>
      <c r="DV120" s="933">
        <v>34.6</v>
      </c>
      <c r="DW120" s="933"/>
      <c r="DX120" s="933"/>
      <c r="DY120" s="933"/>
      <c r="DZ120" s="934"/>
    </row>
    <row r="121" spans="1:130" s="230" customFormat="1" ht="26.25" customHeight="1" x14ac:dyDescent="0.15">
      <c r="A121" s="1058"/>
      <c r="B121" s="950"/>
      <c r="C121" s="975" t="s">
        <v>451</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452</v>
      </c>
      <c r="BA121" s="924"/>
      <c r="BB121" s="924"/>
      <c r="BC121" s="924"/>
      <c r="BD121" s="924"/>
      <c r="BE121" s="924"/>
      <c r="BF121" s="924"/>
      <c r="BG121" s="924"/>
      <c r="BH121" s="924"/>
      <c r="BI121" s="924"/>
      <c r="BJ121" s="924"/>
      <c r="BK121" s="924"/>
      <c r="BL121" s="924"/>
      <c r="BM121" s="924"/>
      <c r="BN121" s="924"/>
      <c r="BO121" s="924"/>
      <c r="BP121" s="925"/>
      <c r="BQ121" s="926">
        <v>12717308</v>
      </c>
      <c r="BR121" s="927"/>
      <c r="BS121" s="927"/>
      <c r="BT121" s="927"/>
      <c r="BU121" s="927"/>
      <c r="BV121" s="927">
        <v>12694880</v>
      </c>
      <c r="BW121" s="927"/>
      <c r="BX121" s="927"/>
      <c r="BY121" s="927"/>
      <c r="BZ121" s="927"/>
      <c r="CA121" s="927">
        <v>12390075</v>
      </c>
      <c r="CB121" s="927"/>
      <c r="CC121" s="927"/>
      <c r="CD121" s="927"/>
      <c r="CE121" s="927"/>
      <c r="CF121" s="921">
        <v>38.700000000000003</v>
      </c>
      <c r="CG121" s="922"/>
      <c r="CH121" s="922"/>
      <c r="CI121" s="922"/>
      <c r="CJ121" s="922"/>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26">
        <v>2940830</v>
      </c>
      <c r="DH121" s="927"/>
      <c r="DI121" s="927"/>
      <c r="DJ121" s="927"/>
      <c r="DK121" s="927"/>
      <c r="DL121" s="927">
        <v>2806844</v>
      </c>
      <c r="DM121" s="927"/>
      <c r="DN121" s="927"/>
      <c r="DO121" s="927"/>
      <c r="DP121" s="927"/>
      <c r="DQ121" s="927">
        <v>2555605</v>
      </c>
      <c r="DR121" s="927"/>
      <c r="DS121" s="927"/>
      <c r="DT121" s="927"/>
      <c r="DU121" s="927"/>
      <c r="DV121" s="928">
        <v>8</v>
      </c>
      <c r="DW121" s="928"/>
      <c r="DX121" s="928"/>
      <c r="DY121" s="928"/>
      <c r="DZ121" s="929"/>
    </row>
    <row r="122" spans="1:130" s="230" customFormat="1" ht="26.25" customHeight="1" x14ac:dyDescent="0.15">
      <c r="A122" s="1058"/>
      <c r="B122" s="950"/>
      <c r="C122" s="923" t="s">
        <v>434</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453</v>
      </c>
      <c r="BA122" s="966"/>
      <c r="BB122" s="966"/>
      <c r="BC122" s="966"/>
      <c r="BD122" s="966"/>
      <c r="BE122" s="966"/>
      <c r="BF122" s="966"/>
      <c r="BG122" s="966"/>
      <c r="BH122" s="966"/>
      <c r="BI122" s="966"/>
      <c r="BJ122" s="966"/>
      <c r="BK122" s="966"/>
      <c r="BL122" s="966"/>
      <c r="BM122" s="966"/>
      <c r="BN122" s="966"/>
      <c r="BO122" s="966"/>
      <c r="BP122" s="967"/>
      <c r="BQ122" s="1000">
        <v>67636701</v>
      </c>
      <c r="BR122" s="1001"/>
      <c r="BS122" s="1001"/>
      <c r="BT122" s="1001"/>
      <c r="BU122" s="1001"/>
      <c r="BV122" s="1001">
        <v>64000533</v>
      </c>
      <c r="BW122" s="1001"/>
      <c r="BX122" s="1001"/>
      <c r="BY122" s="1001"/>
      <c r="BZ122" s="1001"/>
      <c r="CA122" s="1001">
        <v>59730774</v>
      </c>
      <c r="CB122" s="1001"/>
      <c r="CC122" s="1001"/>
      <c r="CD122" s="1001"/>
      <c r="CE122" s="1001"/>
      <c r="CF122" s="1018">
        <v>186.8</v>
      </c>
      <c r="CG122" s="1019"/>
      <c r="CH122" s="1019"/>
      <c r="CI122" s="1019"/>
      <c r="CJ122" s="1019"/>
      <c r="CK122" s="1010"/>
      <c r="CL122" s="1011"/>
      <c r="CM122" s="1011"/>
      <c r="CN122" s="1011"/>
      <c r="CO122" s="1012"/>
      <c r="CP122" s="1020" t="s">
        <v>395</v>
      </c>
      <c r="CQ122" s="1021"/>
      <c r="CR122" s="1021"/>
      <c r="CS122" s="1021"/>
      <c r="CT122" s="1021"/>
      <c r="CU122" s="1021"/>
      <c r="CV122" s="1021"/>
      <c r="CW122" s="1021"/>
      <c r="CX122" s="1021"/>
      <c r="CY122" s="1021"/>
      <c r="CZ122" s="1021"/>
      <c r="DA122" s="1021"/>
      <c r="DB122" s="1021"/>
      <c r="DC122" s="1021"/>
      <c r="DD122" s="1021"/>
      <c r="DE122" s="1021"/>
      <c r="DF122" s="1022"/>
      <c r="DG122" s="926">
        <v>1557260</v>
      </c>
      <c r="DH122" s="927"/>
      <c r="DI122" s="927"/>
      <c r="DJ122" s="927"/>
      <c r="DK122" s="927"/>
      <c r="DL122" s="927">
        <v>1444399</v>
      </c>
      <c r="DM122" s="927"/>
      <c r="DN122" s="927"/>
      <c r="DO122" s="927"/>
      <c r="DP122" s="927"/>
      <c r="DQ122" s="927">
        <v>1289199</v>
      </c>
      <c r="DR122" s="927"/>
      <c r="DS122" s="927"/>
      <c r="DT122" s="927"/>
      <c r="DU122" s="927"/>
      <c r="DV122" s="928">
        <v>4</v>
      </c>
      <c r="DW122" s="928"/>
      <c r="DX122" s="928"/>
      <c r="DY122" s="928"/>
      <c r="DZ122" s="929"/>
    </row>
    <row r="123" spans="1:130" s="230" customFormat="1" ht="26.25" customHeight="1" x14ac:dyDescent="0.15">
      <c r="A123" s="1058"/>
      <c r="B123" s="950"/>
      <c r="C123" s="923" t="s">
        <v>440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v>9410</v>
      </c>
      <c r="AB123" s="960"/>
      <c r="AC123" s="960"/>
      <c r="AD123" s="960"/>
      <c r="AE123" s="961"/>
      <c r="AF123" s="962">
        <v>9350</v>
      </c>
      <c r="AG123" s="960"/>
      <c r="AH123" s="960"/>
      <c r="AI123" s="960"/>
      <c r="AJ123" s="961"/>
      <c r="AK123" s="962">
        <v>9289</v>
      </c>
      <c r="AL123" s="960"/>
      <c r="AM123" s="960"/>
      <c r="AN123" s="960"/>
      <c r="AO123" s="961"/>
      <c r="AP123" s="963">
        <v>0</v>
      </c>
      <c r="AQ123" s="964"/>
      <c r="AR123" s="964"/>
      <c r="AS123" s="964"/>
      <c r="AT123" s="965"/>
      <c r="AU123" s="998"/>
      <c r="AV123" s="999"/>
      <c r="AW123" s="999"/>
      <c r="AX123" s="999"/>
      <c r="AY123" s="999"/>
      <c r="AZ123" s="251" t="s">
        <v>176</v>
      </c>
      <c r="BA123" s="251"/>
      <c r="BB123" s="251"/>
      <c r="BC123" s="251"/>
      <c r="BD123" s="251"/>
      <c r="BE123" s="251"/>
      <c r="BF123" s="251"/>
      <c r="BG123" s="251"/>
      <c r="BH123" s="251"/>
      <c r="BI123" s="251"/>
      <c r="BJ123" s="251"/>
      <c r="BK123" s="251"/>
      <c r="BL123" s="251"/>
      <c r="BM123" s="251"/>
      <c r="BN123" s="251"/>
      <c r="BO123" s="978" t="s">
        <v>454</v>
      </c>
      <c r="BP123" s="1006"/>
      <c r="BQ123" s="1064">
        <v>93174938</v>
      </c>
      <c r="BR123" s="1065"/>
      <c r="BS123" s="1065"/>
      <c r="BT123" s="1065"/>
      <c r="BU123" s="1065"/>
      <c r="BV123" s="1065">
        <v>94058067</v>
      </c>
      <c r="BW123" s="1065"/>
      <c r="BX123" s="1065"/>
      <c r="BY123" s="1065"/>
      <c r="BZ123" s="1065"/>
      <c r="CA123" s="1065">
        <v>90585873</v>
      </c>
      <c r="CB123" s="1065"/>
      <c r="CC123" s="1065"/>
      <c r="CD123" s="1065"/>
      <c r="CE123" s="1065"/>
      <c r="CF123" s="1002"/>
      <c r="CG123" s="1003"/>
      <c r="CH123" s="1003"/>
      <c r="CI123" s="1003"/>
      <c r="CJ123" s="1004"/>
      <c r="CK123" s="1010"/>
      <c r="CL123" s="1011"/>
      <c r="CM123" s="1011"/>
      <c r="CN123" s="1011"/>
      <c r="CO123" s="1012"/>
      <c r="CP123" s="1020" t="s">
        <v>396</v>
      </c>
      <c r="CQ123" s="1021"/>
      <c r="CR123" s="1021"/>
      <c r="CS123" s="1021"/>
      <c r="CT123" s="1021"/>
      <c r="CU123" s="1021"/>
      <c r="CV123" s="1021"/>
      <c r="CW123" s="1021"/>
      <c r="CX123" s="1021"/>
      <c r="CY123" s="1021"/>
      <c r="CZ123" s="1021"/>
      <c r="DA123" s="1021"/>
      <c r="DB123" s="1021"/>
      <c r="DC123" s="1021"/>
      <c r="DD123" s="1021"/>
      <c r="DE123" s="1021"/>
      <c r="DF123" s="1022"/>
      <c r="DG123" s="959">
        <v>335694</v>
      </c>
      <c r="DH123" s="960"/>
      <c r="DI123" s="960"/>
      <c r="DJ123" s="960"/>
      <c r="DK123" s="961"/>
      <c r="DL123" s="962">
        <v>306201</v>
      </c>
      <c r="DM123" s="960"/>
      <c r="DN123" s="960"/>
      <c r="DO123" s="960"/>
      <c r="DP123" s="961"/>
      <c r="DQ123" s="962">
        <v>267938</v>
      </c>
      <c r="DR123" s="960"/>
      <c r="DS123" s="960"/>
      <c r="DT123" s="960"/>
      <c r="DU123" s="961"/>
      <c r="DV123" s="963">
        <v>0.8</v>
      </c>
      <c r="DW123" s="964"/>
      <c r="DX123" s="964"/>
      <c r="DY123" s="964"/>
      <c r="DZ123" s="965"/>
    </row>
    <row r="124" spans="1:130" s="230" customFormat="1" ht="26.25" customHeight="1" thickBot="1" x14ac:dyDescent="0.2">
      <c r="A124" s="1058"/>
      <c r="B124" s="950"/>
      <c r="C124" s="923" t="s">
        <v>443</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66</v>
      </c>
      <c r="BR124" s="1028"/>
      <c r="BS124" s="1028"/>
      <c r="BT124" s="1028"/>
      <c r="BU124" s="1028"/>
      <c r="BV124" s="1028">
        <v>66.3</v>
      </c>
      <c r="BW124" s="1028"/>
      <c r="BX124" s="1028"/>
      <c r="BY124" s="1028"/>
      <c r="BZ124" s="1028"/>
      <c r="CA124" s="1028">
        <v>66</v>
      </c>
      <c r="CB124" s="1028"/>
      <c r="CC124" s="1028"/>
      <c r="CD124" s="1028"/>
      <c r="CE124" s="1028"/>
      <c r="CF124" s="1029"/>
      <c r="CG124" s="1030"/>
      <c r="CH124" s="1030"/>
      <c r="CI124" s="1030"/>
      <c r="CJ124" s="1031"/>
      <c r="CK124" s="1013"/>
      <c r="CL124" s="1013"/>
      <c r="CM124" s="1013"/>
      <c r="CN124" s="1013"/>
      <c r="CO124" s="1014"/>
      <c r="CP124" s="1020" t="s">
        <v>456</v>
      </c>
      <c r="CQ124" s="1021"/>
      <c r="CR124" s="1021"/>
      <c r="CS124" s="1021"/>
      <c r="CT124" s="1021"/>
      <c r="CU124" s="1021"/>
      <c r="CV124" s="1021"/>
      <c r="CW124" s="1021"/>
      <c r="CX124" s="1021"/>
      <c r="CY124" s="1021"/>
      <c r="CZ124" s="1021"/>
      <c r="DA124" s="1021"/>
      <c r="DB124" s="1021"/>
      <c r="DC124" s="1021"/>
      <c r="DD124" s="1021"/>
      <c r="DE124" s="1021"/>
      <c r="DF124" s="1022"/>
      <c r="DG124" s="1005">
        <v>91595</v>
      </c>
      <c r="DH124" s="987"/>
      <c r="DI124" s="987"/>
      <c r="DJ124" s="987"/>
      <c r="DK124" s="988"/>
      <c r="DL124" s="986">
        <v>106704</v>
      </c>
      <c r="DM124" s="987"/>
      <c r="DN124" s="987"/>
      <c r="DO124" s="987"/>
      <c r="DP124" s="988"/>
      <c r="DQ124" s="986">
        <v>97448</v>
      </c>
      <c r="DR124" s="987"/>
      <c r="DS124" s="987"/>
      <c r="DT124" s="987"/>
      <c r="DU124" s="988"/>
      <c r="DV124" s="989">
        <v>0.3</v>
      </c>
      <c r="DW124" s="990"/>
      <c r="DX124" s="990"/>
      <c r="DY124" s="990"/>
      <c r="DZ124" s="991"/>
    </row>
    <row r="125" spans="1:130" s="230" customFormat="1" ht="26.25" customHeight="1" x14ac:dyDescent="0.15">
      <c r="A125" s="1058"/>
      <c r="B125" s="950"/>
      <c r="C125" s="923" t="s">
        <v>445</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457</v>
      </c>
      <c r="CL125" s="1008"/>
      <c r="CM125" s="1008"/>
      <c r="CN125" s="1008"/>
      <c r="CO125" s="1009"/>
      <c r="CP125" s="930" t="s">
        <v>458</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447</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8907</v>
      </c>
      <c r="AB126" s="960"/>
      <c r="AC126" s="960"/>
      <c r="AD126" s="960"/>
      <c r="AE126" s="961"/>
      <c r="AF126" s="962">
        <v>7520</v>
      </c>
      <c r="AG126" s="960"/>
      <c r="AH126" s="960"/>
      <c r="AI126" s="960"/>
      <c r="AJ126" s="961"/>
      <c r="AK126" s="962">
        <v>20309</v>
      </c>
      <c r="AL126" s="960"/>
      <c r="AM126" s="960"/>
      <c r="AN126" s="960"/>
      <c r="AO126" s="961"/>
      <c r="AP126" s="963">
        <v>0.1</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459</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460</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1319</v>
      </c>
      <c r="AB127" s="960"/>
      <c r="AC127" s="960"/>
      <c r="AD127" s="960"/>
      <c r="AE127" s="961"/>
      <c r="AF127" s="962">
        <v>1319</v>
      </c>
      <c r="AG127" s="960"/>
      <c r="AH127" s="960"/>
      <c r="AI127" s="960"/>
      <c r="AJ127" s="961"/>
      <c r="AK127" s="962">
        <v>1208</v>
      </c>
      <c r="AL127" s="960"/>
      <c r="AM127" s="960"/>
      <c r="AN127" s="960"/>
      <c r="AO127" s="961"/>
      <c r="AP127" s="963">
        <v>0</v>
      </c>
      <c r="AQ127" s="964"/>
      <c r="AR127" s="964"/>
      <c r="AS127" s="964"/>
      <c r="AT127" s="965"/>
      <c r="AU127" s="232"/>
      <c r="AV127" s="232"/>
      <c r="AW127" s="232"/>
      <c r="AX127" s="1032" t="s">
        <v>461</v>
      </c>
      <c r="AY127" s="1033"/>
      <c r="AZ127" s="1033"/>
      <c r="BA127" s="1033"/>
      <c r="BB127" s="1033"/>
      <c r="BC127" s="1033"/>
      <c r="BD127" s="1033"/>
      <c r="BE127" s="1034"/>
      <c r="BF127" s="1035" t="s">
        <v>462</v>
      </c>
      <c r="BG127" s="1033"/>
      <c r="BH127" s="1033"/>
      <c r="BI127" s="1033"/>
      <c r="BJ127" s="1033"/>
      <c r="BK127" s="1033"/>
      <c r="BL127" s="1034"/>
      <c r="BM127" s="1035" t="s">
        <v>463</v>
      </c>
      <c r="BN127" s="1033"/>
      <c r="BO127" s="1033"/>
      <c r="BP127" s="1033"/>
      <c r="BQ127" s="1033"/>
      <c r="BR127" s="1033"/>
      <c r="BS127" s="1034"/>
      <c r="BT127" s="1035" t="s">
        <v>464</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465</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467</v>
      </c>
      <c r="X128" s="1044"/>
      <c r="Y128" s="1044"/>
      <c r="Z128" s="1045"/>
      <c r="AA128" s="1046">
        <v>1151290</v>
      </c>
      <c r="AB128" s="1047"/>
      <c r="AC128" s="1047"/>
      <c r="AD128" s="1047"/>
      <c r="AE128" s="1048"/>
      <c r="AF128" s="1049">
        <v>1108979</v>
      </c>
      <c r="AG128" s="1047"/>
      <c r="AH128" s="1047"/>
      <c r="AI128" s="1047"/>
      <c r="AJ128" s="1048"/>
      <c r="AK128" s="1049">
        <v>1100988</v>
      </c>
      <c r="AL128" s="1047"/>
      <c r="AM128" s="1047"/>
      <c r="AN128" s="1047"/>
      <c r="AO128" s="1048"/>
      <c r="AP128" s="1050"/>
      <c r="AQ128" s="1051"/>
      <c r="AR128" s="1051"/>
      <c r="AS128" s="1051"/>
      <c r="AT128" s="1052"/>
      <c r="AU128" s="232"/>
      <c r="AV128" s="232"/>
      <c r="AW128" s="232"/>
      <c r="AX128" s="897" t="s">
        <v>468</v>
      </c>
      <c r="AY128" s="898"/>
      <c r="AZ128" s="898"/>
      <c r="BA128" s="898"/>
      <c r="BB128" s="898"/>
      <c r="BC128" s="898"/>
      <c r="BD128" s="898"/>
      <c r="BE128" s="899"/>
      <c r="BF128" s="1053" t="s">
        <v>122</v>
      </c>
      <c r="BG128" s="1054"/>
      <c r="BH128" s="1054"/>
      <c r="BI128" s="1054"/>
      <c r="BJ128" s="1054"/>
      <c r="BK128" s="1054"/>
      <c r="BL128" s="1055"/>
      <c r="BM128" s="1053">
        <v>11.51</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469</v>
      </c>
      <c r="CQ128" s="726"/>
      <c r="CR128" s="726"/>
      <c r="CS128" s="726"/>
      <c r="CT128" s="726"/>
      <c r="CU128" s="726"/>
      <c r="CV128" s="726"/>
      <c r="CW128" s="726"/>
      <c r="CX128" s="726"/>
      <c r="CY128" s="726"/>
      <c r="CZ128" s="726"/>
      <c r="DA128" s="726"/>
      <c r="DB128" s="726"/>
      <c r="DC128" s="726"/>
      <c r="DD128" s="726"/>
      <c r="DE128" s="726"/>
      <c r="DF128" s="1037"/>
      <c r="DG128" s="1038">
        <v>135000</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470</v>
      </c>
      <c r="X129" s="1072"/>
      <c r="Y129" s="1072"/>
      <c r="Z129" s="1073"/>
      <c r="AA129" s="959">
        <v>38096116</v>
      </c>
      <c r="AB129" s="960"/>
      <c r="AC129" s="960"/>
      <c r="AD129" s="960"/>
      <c r="AE129" s="961"/>
      <c r="AF129" s="962">
        <v>37201203</v>
      </c>
      <c r="AG129" s="960"/>
      <c r="AH129" s="960"/>
      <c r="AI129" s="960"/>
      <c r="AJ129" s="961"/>
      <c r="AK129" s="962">
        <v>38230537</v>
      </c>
      <c r="AL129" s="960"/>
      <c r="AM129" s="960"/>
      <c r="AN129" s="960"/>
      <c r="AO129" s="961"/>
      <c r="AP129" s="1074"/>
      <c r="AQ129" s="1075"/>
      <c r="AR129" s="1075"/>
      <c r="AS129" s="1075"/>
      <c r="AT129" s="1076"/>
      <c r="AU129" s="233"/>
      <c r="AV129" s="233"/>
      <c r="AW129" s="233"/>
      <c r="AX129" s="1066" t="s">
        <v>471</v>
      </c>
      <c r="AY129" s="924"/>
      <c r="AZ129" s="924"/>
      <c r="BA129" s="924"/>
      <c r="BB129" s="924"/>
      <c r="BC129" s="924"/>
      <c r="BD129" s="924"/>
      <c r="BE129" s="925"/>
      <c r="BF129" s="1067" t="s">
        <v>122</v>
      </c>
      <c r="BG129" s="1068"/>
      <c r="BH129" s="1068"/>
      <c r="BI129" s="1068"/>
      <c r="BJ129" s="1068"/>
      <c r="BK129" s="1068"/>
      <c r="BL129" s="1069"/>
      <c r="BM129" s="1067">
        <v>16.510000000000002</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472</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473</v>
      </c>
      <c r="X130" s="1072"/>
      <c r="Y130" s="1072"/>
      <c r="Z130" s="1073"/>
      <c r="AA130" s="959">
        <v>6470008</v>
      </c>
      <c r="AB130" s="960"/>
      <c r="AC130" s="960"/>
      <c r="AD130" s="960"/>
      <c r="AE130" s="961"/>
      <c r="AF130" s="962">
        <v>6292449</v>
      </c>
      <c r="AG130" s="960"/>
      <c r="AH130" s="960"/>
      <c r="AI130" s="960"/>
      <c r="AJ130" s="961"/>
      <c r="AK130" s="962">
        <v>6254934</v>
      </c>
      <c r="AL130" s="960"/>
      <c r="AM130" s="960"/>
      <c r="AN130" s="960"/>
      <c r="AO130" s="961"/>
      <c r="AP130" s="1074"/>
      <c r="AQ130" s="1075"/>
      <c r="AR130" s="1075"/>
      <c r="AS130" s="1075"/>
      <c r="AT130" s="1076"/>
      <c r="AU130" s="233"/>
      <c r="AV130" s="233"/>
      <c r="AW130" s="233"/>
      <c r="AX130" s="1066" t="s">
        <v>474</v>
      </c>
      <c r="AY130" s="924"/>
      <c r="AZ130" s="924"/>
      <c r="BA130" s="924"/>
      <c r="BB130" s="924"/>
      <c r="BC130" s="924"/>
      <c r="BD130" s="924"/>
      <c r="BE130" s="925"/>
      <c r="BF130" s="1102">
        <v>9.1999999999999993</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475</v>
      </c>
      <c r="X131" s="1109"/>
      <c r="Y131" s="1109"/>
      <c r="Z131" s="1110"/>
      <c r="AA131" s="1005">
        <v>31626108</v>
      </c>
      <c r="AB131" s="987"/>
      <c r="AC131" s="987"/>
      <c r="AD131" s="987"/>
      <c r="AE131" s="988"/>
      <c r="AF131" s="986">
        <v>30908754</v>
      </c>
      <c r="AG131" s="987"/>
      <c r="AH131" s="987"/>
      <c r="AI131" s="987"/>
      <c r="AJ131" s="988"/>
      <c r="AK131" s="986">
        <v>31975603</v>
      </c>
      <c r="AL131" s="987"/>
      <c r="AM131" s="987"/>
      <c r="AN131" s="987"/>
      <c r="AO131" s="988"/>
      <c r="AP131" s="1111"/>
      <c r="AQ131" s="1112"/>
      <c r="AR131" s="1112"/>
      <c r="AS131" s="1112"/>
      <c r="AT131" s="1113"/>
      <c r="AU131" s="233"/>
      <c r="AV131" s="233"/>
      <c r="AW131" s="233"/>
      <c r="AX131" s="1084" t="s">
        <v>476</v>
      </c>
      <c r="AY131" s="726"/>
      <c r="AZ131" s="726"/>
      <c r="BA131" s="726"/>
      <c r="BB131" s="726"/>
      <c r="BC131" s="726"/>
      <c r="BD131" s="726"/>
      <c r="BE131" s="1037"/>
      <c r="BF131" s="1085">
        <v>66</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477</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478</v>
      </c>
      <c r="W132" s="1095"/>
      <c r="X132" s="1095"/>
      <c r="Y132" s="1095"/>
      <c r="Z132" s="1096"/>
      <c r="AA132" s="1097">
        <v>8.7650114899999991</v>
      </c>
      <c r="AB132" s="1098"/>
      <c r="AC132" s="1098"/>
      <c r="AD132" s="1098"/>
      <c r="AE132" s="1099"/>
      <c r="AF132" s="1100">
        <v>9.2111121659999995</v>
      </c>
      <c r="AG132" s="1098"/>
      <c r="AH132" s="1098"/>
      <c r="AI132" s="1098"/>
      <c r="AJ132" s="1099"/>
      <c r="AK132" s="1100">
        <v>9.7222498040000005</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479</v>
      </c>
      <c r="W133" s="1078"/>
      <c r="X133" s="1078"/>
      <c r="Y133" s="1078"/>
      <c r="Z133" s="1079"/>
      <c r="AA133" s="1080">
        <v>9</v>
      </c>
      <c r="AB133" s="1081"/>
      <c r="AC133" s="1081"/>
      <c r="AD133" s="1081"/>
      <c r="AE133" s="1082"/>
      <c r="AF133" s="1080">
        <v>9</v>
      </c>
      <c r="AG133" s="1081"/>
      <c r="AH133" s="1081"/>
      <c r="AI133" s="1081"/>
      <c r="AJ133" s="1082"/>
      <c r="AK133" s="1080">
        <v>9.1999999999999993</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ous+qrJIotY/XayTYm8Gd83qO74r4fBC82T5lXXlt2M1iVaNc9IBcJ/Y6+KT1Gkwq1LoFqz66FvHLCx2WcfpQ==" saltValue="QtF/1LfhC30dCaeO88un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E1" zoomScale="80" zoomScaleNormal="85" zoomScaleSheetLayoutView="80" workbookViewId="0">
      <selection activeCell="CO28" sqref="CO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SdifhyVnvWI3k/KDCx92PfjYo4cRUNM49d5n4CD/w1hDln+rCNmR6sxfOlwvivAFVpn72AFefBhXprQbHd01A==" saltValue="Xriiyegajo3Ra+ZHZmqgR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1" zoomScale="70" zoomScaleNormal="70" zoomScaleSheetLayoutView="55" workbookViewId="0">
      <selection activeCell="A59" sqref="A5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J+tkN1ywprnTphWrcoFcuxtho/1QI44dsnbNXn0zrfTCMTa9PMw4LB72vSwFHKFfnkQhS/Zs8lHQSasaPvrcw==" saltValue="qLe3ZEyU9Mrtmjpv73a7J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59" sqref="A5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488</v>
      </c>
      <c r="AL9" s="1118"/>
      <c r="AM9" s="1118"/>
      <c r="AN9" s="1119"/>
      <c r="AO9" s="281">
        <v>10932160</v>
      </c>
      <c r="AP9" s="281">
        <v>80278</v>
      </c>
      <c r="AQ9" s="282">
        <v>66571</v>
      </c>
      <c r="AR9" s="283">
        <v>20.6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489</v>
      </c>
      <c r="AL10" s="1118"/>
      <c r="AM10" s="1118"/>
      <c r="AN10" s="1119"/>
      <c r="AO10" s="284">
        <v>455349</v>
      </c>
      <c r="AP10" s="284">
        <v>3344</v>
      </c>
      <c r="AQ10" s="285">
        <v>3999</v>
      </c>
      <c r="AR10" s="286">
        <v>-16.399999999999999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490</v>
      </c>
      <c r="AL11" s="1118"/>
      <c r="AM11" s="1118"/>
      <c r="AN11" s="1119"/>
      <c r="AO11" s="284">
        <v>208595</v>
      </c>
      <c r="AP11" s="284">
        <v>1532</v>
      </c>
      <c r="AQ11" s="285">
        <v>2086</v>
      </c>
      <c r="AR11" s="286">
        <v>-26.6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491</v>
      </c>
      <c r="AL12" s="1118"/>
      <c r="AM12" s="1118"/>
      <c r="AN12" s="1119"/>
      <c r="AO12" s="284" t="s">
        <v>492</v>
      </c>
      <c r="AP12" s="284" t="s">
        <v>492</v>
      </c>
      <c r="AQ12" s="285">
        <v>22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493</v>
      </c>
      <c r="AL13" s="1118"/>
      <c r="AM13" s="1118"/>
      <c r="AN13" s="1119"/>
      <c r="AO13" s="284">
        <v>433805</v>
      </c>
      <c r="AP13" s="284">
        <v>3186</v>
      </c>
      <c r="AQ13" s="285">
        <v>2452</v>
      </c>
      <c r="AR13" s="286">
        <v>29.9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494</v>
      </c>
      <c r="AL14" s="1118"/>
      <c r="AM14" s="1118"/>
      <c r="AN14" s="1119"/>
      <c r="AO14" s="284">
        <v>367047</v>
      </c>
      <c r="AP14" s="284">
        <v>2695</v>
      </c>
      <c r="AQ14" s="285">
        <v>1577</v>
      </c>
      <c r="AR14" s="286">
        <v>70.900000000000006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495</v>
      </c>
      <c r="AL15" s="1121"/>
      <c r="AM15" s="1121"/>
      <c r="AN15" s="1122"/>
      <c r="AO15" s="284">
        <v>-322713</v>
      </c>
      <c r="AP15" s="284">
        <v>-2370</v>
      </c>
      <c r="AQ15" s="285">
        <v>-2400</v>
      </c>
      <c r="AR15" s="286">
        <v>-1.3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176</v>
      </c>
      <c r="AL16" s="1121"/>
      <c r="AM16" s="1121"/>
      <c r="AN16" s="1122"/>
      <c r="AO16" s="284">
        <v>12074243</v>
      </c>
      <c r="AP16" s="284">
        <v>88665</v>
      </c>
      <c r="AQ16" s="285">
        <v>74306</v>
      </c>
      <c r="AR16" s="286">
        <v>19.3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500</v>
      </c>
      <c r="AL21" s="1124"/>
      <c r="AM21" s="1124"/>
      <c r="AN21" s="1125"/>
      <c r="AO21" s="297">
        <v>8.7200000000000006</v>
      </c>
      <c r="AP21" s="298">
        <v>6.91</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501</v>
      </c>
      <c r="AL22" s="1124"/>
      <c r="AM22" s="1124"/>
      <c r="AN22" s="1125"/>
      <c r="AO22" s="302">
        <v>100.6</v>
      </c>
      <c r="AP22" s="303">
        <v>99.2</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502</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505</v>
      </c>
      <c r="AL32" s="1132"/>
      <c r="AM32" s="1132"/>
      <c r="AN32" s="1133"/>
      <c r="AO32" s="312">
        <v>8226988</v>
      </c>
      <c r="AP32" s="312">
        <v>60413</v>
      </c>
      <c r="AQ32" s="313">
        <v>38265</v>
      </c>
      <c r="AR32" s="314">
        <v>57.9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506</v>
      </c>
      <c r="AL33" s="1132"/>
      <c r="AM33" s="1132"/>
      <c r="AN33" s="1133"/>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507</v>
      </c>
      <c r="AL34" s="1132"/>
      <c r="AM34" s="1132"/>
      <c r="AN34" s="1133"/>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508</v>
      </c>
      <c r="AL35" s="1132"/>
      <c r="AM35" s="1132"/>
      <c r="AN35" s="1133"/>
      <c r="AO35" s="312">
        <v>1936617</v>
      </c>
      <c r="AP35" s="312">
        <v>14221</v>
      </c>
      <c r="AQ35" s="313">
        <v>11441</v>
      </c>
      <c r="AR35" s="314">
        <v>24.3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509</v>
      </c>
      <c r="AL36" s="1132"/>
      <c r="AM36" s="1132"/>
      <c r="AN36" s="1133"/>
      <c r="AO36" s="312">
        <v>234709</v>
      </c>
      <c r="AP36" s="312">
        <v>1724</v>
      </c>
      <c r="AQ36" s="313">
        <v>1708</v>
      </c>
      <c r="AR36" s="314">
        <v>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510</v>
      </c>
      <c r="AL37" s="1132"/>
      <c r="AM37" s="1132"/>
      <c r="AN37" s="1133"/>
      <c r="AO37" s="312">
        <v>66356</v>
      </c>
      <c r="AP37" s="312">
        <v>487</v>
      </c>
      <c r="AQ37" s="313">
        <v>394</v>
      </c>
      <c r="AR37" s="314">
        <v>23.6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511</v>
      </c>
      <c r="AL38" s="1135"/>
      <c r="AM38" s="1135"/>
      <c r="AN38" s="1136"/>
      <c r="AO38" s="315" t="s">
        <v>492</v>
      </c>
      <c r="AP38" s="315" t="s">
        <v>492</v>
      </c>
      <c r="AQ38" s="316">
        <v>1</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512</v>
      </c>
      <c r="AL39" s="1135"/>
      <c r="AM39" s="1135"/>
      <c r="AN39" s="1136"/>
      <c r="AO39" s="312">
        <v>-1100988</v>
      </c>
      <c r="AP39" s="312">
        <v>-8085</v>
      </c>
      <c r="AQ39" s="313">
        <v>-7153</v>
      </c>
      <c r="AR39" s="314">
        <v>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513</v>
      </c>
      <c r="AL40" s="1132"/>
      <c r="AM40" s="1132"/>
      <c r="AN40" s="1133"/>
      <c r="AO40" s="312">
        <v>-6254934</v>
      </c>
      <c r="AP40" s="312">
        <v>-45932</v>
      </c>
      <c r="AQ40" s="313">
        <v>-33456</v>
      </c>
      <c r="AR40" s="314">
        <v>37.299999999999997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286</v>
      </c>
      <c r="AL41" s="1138"/>
      <c r="AM41" s="1138"/>
      <c r="AN41" s="1139"/>
      <c r="AO41" s="312">
        <v>3108748</v>
      </c>
      <c r="AP41" s="312">
        <v>22828</v>
      </c>
      <c r="AQ41" s="313">
        <v>11199</v>
      </c>
      <c r="AR41" s="314">
        <v>103.8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483</v>
      </c>
      <c r="AN49" s="1128" t="s">
        <v>516</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7320596</v>
      </c>
      <c r="AN51" s="334">
        <v>51379</v>
      </c>
      <c r="AO51" s="335">
        <v>-19.2</v>
      </c>
      <c r="AP51" s="336">
        <v>66343</v>
      </c>
      <c r="AQ51" s="337">
        <v>43</v>
      </c>
      <c r="AR51" s="338">
        <v>-62.2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3442201</v>
      </c>
      <c r="AN52" s="342">
        <v>24159</v>
      </c>
      <c r="AO52" s="343">
        <v>-38</v>
      </c>
      <c r="AP52" s="344">
        <v>34529</v>
      </c>
      <c r="AQ52" s="345">
        <v>28.4</v>
      </c>
      <c r="AR52" s="346">
        <v>-66.400000000000006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8329278</v>
      </c>
      <c r="AN53" s="334">
        <v>59074</v>
      </c>
      <c r="AO53" s="335">
        <v>15</v>
      </c>
      <c r="AP53" s="336">
        <v>56416</v>
      </c>
      <c r="AQ53" s="337">
        <v>-15</v>
      </c>
      <c r="AR53" s="338">
        <v>30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3895829</v>
      </c>
      <c r="AN54" s="342">
        <v>27630</v>
      </c>
      <c r="AO54" s="343">
        <v>14.4</v>
      </c>
      <c r="AP54" s="344">
        <v>32623</v>
      </c>
      <c r="AQ54" s="345">
        <v>-5.5</v>
      </c>
      <c r="AR54" s="346">
        <v>19.899999999999999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4658900</v>
      </c>
      <c r="AN55" s="334">
        <v>33400</v>
      </c>
      <c r="AO55" s="335">
        <v>-43.5</v>
      </c>
      <c r="AP55" s="336">
        <v>49217</v>
      </c>
      <c r="AQ55" s="337">
        <v>-12.8</v>
      </c>
      <c r="AR55" s="338">
        <v>-30.7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1707062</v>
      </c>
      <c r="AN56" s="342">
        <v>12238</v>
      </c>
      <c r="AO56" s="343">
        <v>-55.7</v>
      </c>
      <c r="AP56" s="344">
        <v>27232</v>
      </c>
      <c r="AQ56" s="345">
        <v>-16.5</v>
      </c>
      <c r="AR56" s="346">
        <v>-39.200000000000003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8051807</v>
      </c>
      <c r="AN57" s="334">
        <v>58302</v>
      </c>
      <c r="AO57" s="335">
        <v>74.599999999999994</v>
      </c>
      <c r="AP57" s="336">
        <v>49211</v>
      </c>
      <c r="AQ57" s="337">
        <v>0</v>
      </c>
      <c r="AR57" s="338">
        <v>74.599999999999994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3061303</v>
      </c>
      <c r="AN58" s="342">
        <v>22167</v>
      </c>
      <c r="AO58" s="343">
        <v>81.099999999999994</v>
      </c>
      <c r="AP58" s="344">
        <v>28367</v>
      </c>
      <c r="AQ58" s="345">
        <v>4.2</v>
      </c>
      <c r="AR58" s="346">
        <v>76.900000000000006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11129261</v>
      </c>
      <c r="AN59" s="334">
        <v>81725</v>
      </c>
      <c r="AO59" s="335">
        <v>40.200000000000003</v>
      </c>
      <c r="AP59" s="336">
        <v>51738</v>
      </c>
      <c r="AQ59" s="337">
        <v>5.0999999999999996</v>
      </c>
      <c r="AR59" s="338">
        <v>35.1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5646449</v>
      </c>
      <c r="AN60" s="342">
        <v>41463</v>
      </c>
      <c r="AO60" s="343">
        <v>87</v>
      </c>
      <c r="AP60" s="344">
        <v>30360</v>
      </c>
      <c r="AQ60" s="345">
        <v>7</v>
      </c>
      <c r="AR60" s="346">
        <v>80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7897968</v>
      </c>
      <c r="AN61" s="349">
        <v>56776</v>
      </c>
      <c r="AO61" s="350">
        <v>13.4</v>
      </c>
      <c r="AP61" s="351">
        <v>54585</v>
      </c>
      <c r="AQ61" s="352">
        <v>4.0999999999999996</v>
      </c>
      <c r="AR61" s="338">
        <v>9.3000000000000007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3550569</v>
      </c>
      <c r="AN62" s="342">
        <v>25531</v>
      </c>
      <c r="AO62" s="343">
        <v>17.8</v>
      </c>
      <c r="AP62" s="344">
        <v>30622</v>
      </c>
      <c r="AQ62" s="345">
        <v>3.5</v>
      </c>
      <c r="AR62" s="346">
        <v>14.3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3Bm8KyTV+1bF3Uf34+oV64HA8EHKbWScn+3M1i5QhA9phwXH3Q1ZCBoTYGZztFSuuyDbJeSvch1i4bmGzPPBQ==" saltValue="VIIniQwtp5U2RYPJ29Rc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59" sqref="A5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AXZM/D7R2zV72JapoD4BONsmgH5C+JerNVOMmDGwPfGvZDT8u+aG9Ea7rrKKSssRttAjOGdFryS0lwm5C/MnDw==" saltValue="+zCs/r5wyHk0rDHbA5WNA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59" sqref="A5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Eueaz7DGMeqm20OOYRsbHgV0g3wDXdXrUa4APMbrabg26a3E3NN39AGWFPfhhqLKYHk8SMa5zNfM1a9H5hky+w==" saltValue="v3p7ulm5ODEGKx0njkH+s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A59" sqref="A5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0" t="s">
        <v>3</v>
      </c>
      <c r="D47" s="1140"/>
      <c r="E47" s="1141"/>
      <c r="F47" s="11">
        <v>7.96</v>
      </c>
      <c r="G47" s="12">
        <v>7.67</v>
      </c>
      <c r="H47" s="12">
        <v>12.6</v>
      </c>
      <c r="I47" s="12">
        <v>16.829999999999998</v>
      </c>
      <c r="J47" s="13">
        <v>15.21</v>
      </c>
    </row>
    <row r="48" spans="2:10" ht="57.75" customHeight="1" x14ac:dyDescent="0.15">
      <c r="B48" s="14"/>
      <c r="C48" s="1142" t="s">
        <v>4</v>
      </c>
      <c r="D48" s="1142"/>
      <c r="E48" s="1143"/>
      <c r="F48" s="15">
        <v>5.59</v>
      </c>
      <c r="G48" s="16">
        <v>4.8600000000000003</v>
      </c>
      <c r="H48" s="16">
        <v>10.3</v>
      </c>
      <c r="I48" s="16">
        <v>9.16</v>
      </c>
      <c r="J48" s="17">
        <v>9.7799999999999994</v>
      </c>
    </row>
    <row r="49" spans="2:10" ht="57.75" customHeight="1" thickBot="1" x14ac:dyDescent="0.2">
      <c r="B49" s="18"/>
      <c r="C49" s="1144" t="s">
        <v>5</v>
      </c>
      <c r="D49" s="1144"/>
      <c r="E49" s="1145"/>
      <c r="F49" s="19" t="s">
        <v>535</v>
      </c>
      <c r="G49" s="20" t="s">
        <v>536</v>
      </c>
      <c r="H49" s="20">
        <v>10.75</v>
      </c>
      <c r="I49" s="20">
        <v>2.54</v>
      </c>
      <c r="J49" s="21" t="s">
        <v>537</v>
      </c>
    </row>
    <row r="50" spans="2:10" x14ac:dyDescent="0.15"/>
  </sheetData>
  <sheetProtection algorithmName="SHA-512" hashValue="kTW8PW/irXREK2X2a4+0e9y6N6DL608QaWJ7UOAvmvyxsTMWuTBkky5Bo9zbzalN8pwjrzSrynPrybFTdXA7Mw==" saltValue="vCPwoMB6/V6Sui0Pgpt9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59" sqref="A5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2" t="s">
        <v>538</v>
      </c>
      <c r="D34" s="1152"/>
      <c r="E34" s="1153"/>
      <c r="F34" s="32">
        <v>36.75</v>
      </c>
      <c r="G34" s="33">
        <v>45.83</v>
      </c>
      <c r="H34" s="33">
        <v>52.87</v>
      </c>
      <c r="I34" s="33">
        <v>62.63</v>
      </c>
      <c r="J34" s="34">
        <v>63.68</v>
      </c>
      <c r="K34" s="22"/>
      <c r="L34" s="22"/>
      <c r="M34" s="22"/>
      <c r="N34" s="22"/>
      <c r="O34" s="22"/>
      <c r="P34" s="22"/>
    </row>
    <row r="35" spans="1:16" ht="39" customHeight="1" x14ac:dyDescent="0.15">
      <c r="A35" s="22"/>
      <c r="B35" s="35"/>
      <c r="C35" s="1146" t="s">
        <v>539</v>
      </c>
      <c r="D35" s="1147"/>
      <c r="E35" s="1148"/>
      <c r="F35" s="36">
        <v>5.58</v>
      </c>
      <c r="G35" s="37">
        <v>4.8600000000000003</v>
      </c>
      <c r="H35" s="37">
        <v>10.3</v>
      </c>
      <c r="I35" s="37">
        <v>9.16</v>
      </c>
      <c r="J35" s="38">
        <v>9.7799999999999994</v>
      </c>
      <c r="K35" s="22"/>
      <c r="L35" s="22"/>
      <c r="M35" s="22"/>
      <c r="N35" s="22"/>
      <c r="O35" s="22"/>
      <c r="P35" s="22"/>
    </row>
    <row r="36" spans="1:16" ht="39" customHeight="1" x14ac:dyDescent="0.15">
      <c r="A36" s="22"/>
      <c r="B36" s="35"/>
      <c r="C36" s="1146" t="s">
        <v>540</v>
      </c>
      <c r="D36" s="1147"/>
      <c r="E36" s="1148"/>
      <c r="F36" s="36">
        <v>7.94</v>
      </c>
      <c r="G36" s="37">
        <v>8.6</v>
      </c>
      <c r="H36" s="37">
        <v>9.1300000000000008</v>
      </c>
      <c r="I36" s="37">
        <v>9.8800000000000008</v>
      </c>
      <c r="J36" s="38">
        <v>8.89</v>
      </c>
      <c r="K36" s="22"/>
      <c r="L36" s="22"/>
      <c r="M36" s="22"/>
      <c r="N36" s="22"/>
      <c r="O36" s="22"/>
      <c r="P36" s="22"/>
    </row>
    <row r="37" spans="1:16" ht="39" customHeight="1" x14ac:dyDescent="0.15">
      <c r="A37" s="22"/>
      <c r="B37" s="35"/>
      <c r="C37" s="1146" t="s">
        <v>541</v>
      </c>
      <c r="D37" s="1147"/>
      <c r="E37" s="1148"/>
      <c r="F37" s="36">
        <v>4.8499999999999996</v>
      </c>
      <c r="G37" s="37">
        <v>5.46</v>
      </c>
      <c r="H37" s="37">
        <v>5.25</v>
      </c>
      <c r="I37" s="37">
        <v>6.27</v>
      </c>
      <c r="J37" s="38">
        <v>6.21</v>
      </c>
      <c r="K37" s="22"/>
      <c r="L37" s="22"/>
      <c r="M37" s="22"/>
      <c r="N37" s="22"/>
      <c r="O37" s="22"/>
      <c r="P37" s="22"/>
    </row>
    <row r="38" spans="1:16" ht="39" customHeight="1" x14ac:dyDescent="0.15">
      <c r="A38" s="22"/>
      <c r="B38" s="35"/>
      <c r="C38" s="1146" t="s">
        <v>542</v>
      </c>
      <c r="D38" s="1147"/>
      <c r="E38" s="1148"/>
      <c r="F38" s="36">
        <v>3.41</v>
      </c>
      <c r="G38" s="37">
        <v>3.48</v>
      </c>
      <c r="H38" s="37">
        <v>4.46</v>
      </c>
      <c r="I38" s="37">
        <v>5.08</v>
      </c>
      <c r="J38" s="38">
        <v>4.6399999999999997</v>
      </c>
      <c r="K38" s="22"/>
      <c r="L38" s="22"/>
      <c r="M38" s="22"/>
      <c r="N38" s="22"/>
      <c r="O38" s="22"/>
      <c r="P38" s="22"/>
    </row>
    <row r="39" spans="1:16" ht="39" customHeight="1" x14ac:dyDescent="0.15">
      <c r="A39" s="22"/>
      <c r="B39" s="35"/>
      <c r="C39" s="1146" t="s">
        <v>543</v>
      </c>
      <c r="D39" s="1147"/>
      <c r="E39" s="1148"/>
      <c r="F39" s="36">
        <v>0.84</v>
      </c>
      <c r="G39" s="37">
        <v>0.61</v>
      </c>
      <c r="H39" s="37">
        <v>0.85</v>
      </c>
      <c r="I39" s="37">
        <v>1</v>
      </c>
      <c r="J39" s="38">
        <v>1.28</v>
      </c>
      <c r="K39" s="22"/>
      <c r="L39" s="22"/>
      <c r="M39" s="22"/>
      <c r="N39" s="22"/>
      <c r="O39" s="22"/>
      <c r="P39" s="22"/>
    </row>
    <row r="40" spans="1:16" ht="39" customHeight="1" x14ac:dyDescent="0.15">
      <c r="A40" s="22"/>
      <c r="B40" s="35"/>
      <c r="C40" s="1146" t="s">
        <v>544</v>
      </c>
      <c r="D40" s="1147"/>
      <c r="E40" s="1148"/>
      <c r="F40" s="36">
        <v>0.49</v>
      </c>
      <c r="G40" s="37">
        <v>0.72</v>
      </c>
      <c r="H40" s="37">
        <v>0.68</v>
      </c>
      <c r="I40" s="37">
        <v>0.6</v>
      </c>
      <c r="J40" s="38">
        <v>0.64</v>
      </c>
      <c r="K40" s="22"/>
      <c r="L40" s="22"/>
      <c r="M40" s="22"/>
      <c r="N40" s="22"/>
      <c r="O40" s="22"/>
      <c r="P40" s="22"/>
    </row>
    <row r="41" spans="1:16" ht="39" customHeight="1" x14ac:dyDescent="0.15">
      <c r="A41" s="22"/>
      <c r="B41" s="35"/>
      <c r="C41" s="1146" t="s">
        <v>545</v>
      </c>
      <c r="D41" s="1147"/>
      <c r="E41" s="1148"/>
      <c r="F41" s="36">
        <v>0.17</v>
      </c>
      <c r="G41" s="37">
        <v>0.17</v>
      </c>
      <c r="H41" s="37">
        <v>0.17</v>
      </c>
      <c r="I41" s="37">
        <v>0.24</v>
      </c>
      <c r="J41" s="38">
        <v>0.19</v>
      </c>
      <c r="K41" s="22"/>
      <c r="L41" s="22"/>
      <c r="M41" s="22"/>
      <c r="N41" s="22"/>
      <c r="O41" s="22"/>
      <c r="P41" s="22"/>
    </row>
    <row r="42" spans="1:16" ht="39" customHeight="1" x14ac:dyDescent="0.15">
      <c r="A42" s="22"/>
      <c r="B42" s="39"/>
      <c r="C42" s="1146" t="s">
        <v>546</v>
      </c>
      <c r="D42" s="1147"/>
      <c r="E42" s="1148"/>
      <c r="F42" s="36" t="s">
        <v>492</v>
      </c>
      <c r="G42" s="37" t="s">
        <v>547</v>
      </c>
      <c r="H42" s="37" t="s">
        <v>492</v>
      </c>
      <c r="I42" s="37" t="s">
        <v>492</v>
      </c>
      <c r="J42" s="38" t="s">
        <v>492</v>
      </c>
      <c r="K42" s="22"/>
      <c r="L42" s="22"/>
      <c r="M42" s="22"/>
      <c r="N42" s="22"/>
      <c r="O42" s="22"/>
      <c r="P42" s="22"/>
    </row>
    <row r="43" spans="1:16" ht="39" customHeight="1" thickBot="1" x14ac:dyDescent="0.2">
      <c r="A43" s="22"/>
      <c r="B43" s="40"/>
      <c r="C43" s="1149" t="s">
        <v>548</v>
      </c>
      <c r="D43" s="1150"/>
      <c r="E43" s="1151"/>
      <c r="F43" s="41">
        <v>0.22</v>
      </c>
      <c r="G43" s="42">
        <v>0.24</v>
      </c>
      <c r="H43" s="42">
        <v>0.32</v>
      </c>
      <c r="I43" s="42">
        <v>0.32</v>
      </c>
      <c r="J43" s="43">
        <v>0.19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E7TO+MPI1Ex5iscPOd288efI50JdbbhMRjUSaVBg0pJea0W9NYDbLz7wlxFipVRpjU+AsG5ODvlPIeFXLaFIw==" saltValue="sbYN5WHTiQNa/Vsvn/V6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9" zoomScale="70" zoomScaleNormal="70" zoomScaleSheetLayoutView="55" workbookViewId="0">
      <selection activeCell="A59" sqref="A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8387</v>
      </c>
      <c r="L45" s="60">
        <v>8265</v>
      </c>
      <c r="M45" s="60">
        <v>8297</v>
      </c>
      <c r="N45" s="60">
        <v>8091</v>
      </c>
      <c r="O45" s="61">
        <v>8227</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492</v>
      </c>
      <c r="L46" s="64" t="s">
        <v>492</v>
      </c>
      <c r="M46" s="64" t="s">
        <v>492</v>
      </c>
      <c r="N46" s="64" t="s">
        <v>492</v>
      </c>
      <c r="O46" s="65" t="s">
        <v>492</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492</v>
      </c>
      <c r="L47" s="64" t="s">
        <v>492</v>
      </c>
      <c r="M47" s="64" t="s">
        <v>492</v>
      </c>
      <c r="N47" s="64" t="s">
        <v>492</v>
      </c>
      <c r="O47" s="65" t="s">
        <v>492</v>
      </c>
      <c r="P47" s="48"/>
      <c r="Q47" s="48"/>
      <c r="R47" s="48"/>
      <c r="S47" s="48"/>
      <c r="T47" s="48"/>
      <c r="U47" s="48"/>
    </row>
    <row r="48" spans="1:21" ht="30.75" customHeight="1" x14ac:dyDescent="0.15">
      <c r="A48" s="48"/>
      <c r="B48" s="1156"/>
      <c r="C48" s="1157"/>
      <c r="D48" s="62"/>
      <c r="E48" s="1162" t="s">
        <v>13</v>
      </c>
      <c r="F48" s="1162"/>
      <c r="G48" s="1162"/>
      <c r="H48" s="1162"/>
      <c r="I48" s="1162"/>
      <c r="J48" s="1163"/>
      <c r="K48" s="63">
        <v>2014</v>
      </c>
      <c r="L48" s="64">
        <v>1938</v>
      </c>
      <c r="M48" s="64">
        <v>1834</v>
      </c>
      <c r="N48" s="64">
        <v>1898</v>
      </c>
      <c r="O48" s="65">
        <v>1937</v>
      </c>
      <c r="P48" s="48"/>
      <c r="Q48" s="48"/>
      <c r="R48" s="48"/>
      <c r="S48" s="48"/>
      <c r="T48" s="48"/>
      <c r="U48" s="48"/>
    </row>
    <row r="49" spans="1:21" ht="30.75" customHeight="1" x14ac:dyDescent="0.15">
      <c r="A49" s="48"/>
      <c r="B49" s="1156"/>
      <c r="C49" s="1157"/>
      <c r="D49" s="62"/>
      <c r="E49" s="1162" t="s">
        <v>14</v>
      </c>
      <c r="F49" s="1162"/>
      <c r="G49" s="1162"/>
      <c r="H49" s="1162"/>
      <c r="I49" s="1162"/>
      <c r="J49" s="1163"/>
      <c r="K49" s="63">
        <v>167</v>
      </c>
      <c r="L49" s="64">
        <v>223</v>
      </c>
      <c r="M49" s="64">
        <v>224</v>
      </c>
      <c r="N49" s="64">
        <v>223</v>
      </c>
      <c r="O49" s="65">
        <v>235</v>
      </c>
      <c r="P49" s="48"/>
      <c r="Q49" s="48"/>
      <c r="R49" s="48"/>
      <c r="S49" s="48"/>
      <c r="T49" s="48"/>
      <c r="U49" s="48"/>
    </row>
    <row r="50" spans="1:21" ht="30.75" customHeight="1" x14ac:dyDescent="0.15">
      <c r="A50" s="48"/>
      <c r="B50" s="1156"/>
      <c r="C50" s="1157"/>
      <c r="D50" s="62"/>
      <c r="E50" s="1162" t="s">
        <v>15</v>
      </c>
      <c r="F50" s="1162"/>
      <c r="G50" s="1162"/>
      <c r="H50" s="1162"/>
      <c r="I50" s="1162"/>
      <c r="J50" s="1163"/>
      <c r="K50" s="63">
        <v>38</v>
      </c>
      <c r="L50" s="64">
        <v>75</v>
      </c>
      <c r="M50" s="64">
        <v>38</v>
      </c>
      <c r="N50" s="64">
        <v>37</v>
      </c>
      <c r="O50" s="65">
        <v>66</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492</v>
      </c>
      <c r="L51" s="64" t="s">
        <v>492</v>
      </c>
      <c r="M51" s="64" t="s">
        <v>492</v>
      </c>
      <c r="N51" s="64" t="s">
        <v>492</v>
      </c>
      <c r="O51" s="65" t="s">
        <v>492</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7884</v>
      </c>
      <c r="L52" s="64">
        <v>7738</v>
      </c>
      <c r="M52" s="64">
        <v>7621</v>
      </c>
      <c r="N52" s="64">
        <v>7401</v>
      </c>
      <c r="O52" s="65">
        <v>7356</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2722</v>
      </c>
      <c r="L53" s="69">
        <v>2763</v>
      </c>
      <c r="M53" s="69">
        <v>2772</v>
      </c>
      <c r="N53" s="69">
        <v>2848</v>
      </c>
      <c r="O53" s="70">
        <v>3109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3Jx/OygfRt9fBKaaOHOTMFjTy6H2pwPHFYCH68y4hOkaKXHJJqbCo9dzzaKOetomV6GjKxzpoY+fJQHGQerug==" saltValue="1G8gTQfl4jyHjC3SWuuB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19" zoomScale="70" zoomScaleNormal="70" zoomScaleSheetLayoutView="100" workbookViewId="0">
      <selection activeCell="S46" sqref="S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5" t="s">
        <v>30</v>
      </c>
      <c r="C41" s="1186"/>
      <c r="D41" s="105"/>
      <c r="E41" s="1191" t="s">
        <v>31</v>
      </c>
      <c r="F41" s="1191"/>
      <c r="G41" s="1191"/>
      <c r="H41" s="1192"/>
      <c r="I41" s="355">
        <v>87104</v>
      </c>
      <c r="J41" s="356">
        <v>86256</v>
      </c>
      <c r="K41" s="356">
        <v>82788</v>
      </c>
      <c r="L41" s="356">
        <v>79288</v>
      </c>
      <c r="M41" s="357">
        <v>76472</v>
      </c>
    </row>
    <row r="42" spans="2:13" ht="27.75" customHeight="1" x14ac:dyDescent="0.15">
      <c r="B42" s="1187"/>
      <c r="C42" s="1188"/>
      <c r="D42" s="106"/>
      <c r="E42" s="1193" t="s">
        <v>32</v>
      </c>
      <c r="F42" s="1193"/>
      <c r="G42" s="1193"/>
      <c r="H42" s="1194"/>
      <c r="I42" s="358">
        <v>3056</v>
      </c>
      <c r="J42" s="359">
        <v>2900</v>
      </c>
      <c r="K42" s="359">
        <v>2782</v>
      </c>
      <c r="L42" s="359">
        <v>7804</v>
      </c>
      <c r="M42" s="360">
        <v>7760</v>
      </c>
    </row>
    <row r="43" spans="2:13" ht="27.75" customHeight="1" x14ac:dyDescent="0.15">
      <c r="B43" s="1187"/>
      <c r="C43" s="1188"/>
      <c r="D43" s="106"/>
      <c r="E43" s="1193" t="s">
        <v>33</v>
      </c>
      <c r="F43" s="1193"/>
      <c r="G43" s="1193"/>
      <c r="H43" s="1194"/>
      <c r="I43" s="358">
        <v>17837</v>
      </c>
      <c r="J43" s="359">
        <v>16721</v>
      </c>
      <c r="K43" s="359">
        <v>15980</v>
      </c>
      <c r="L43" s="359">
        <v>15382</v>
      </c>
      <c r="M43" s="360">
        <v>15263</v>
      </c>
    </row>
    <row r="44" spans="2:13" ht="27.75" customHeight="1" x14ac:dyDescent="0.15">
      <c r="B44" s="1187"/>
      <c r="C44" s="1188"/>
      <c r="D44" s="106"/>
      <c r="E44" s="1193" t="s">
        <v>34</v>
      </c>
      <c r="F44" s="1193"/>
      <c r="G44" s="1193"/>
      <c r="H44" s="1194"/>
      <c r="I44" s="358">
        <v>2738</v>
      </c>
      <c r="J44" s="359">
        <v>2926</v>
      </c>
      <c r="K44" s="359">
        <v>2705</v>
      </c>
      <c r="L44" s="359">
        <v>2433</v>
      </c>
      <c r="M44" s="360">
        <v>2196</v>
      </c>
    </row>
    <row r="45" spans="2:13" ht="27.75" customHeight="1" x14ac:dyDescent="0.15">
      <c r="B45" s="1187"/>
      <c r="C45" s="1188"/>
      <c r="D45" s="106"/>
      <c r="E45" s="1193" t="s">
        <v>35</v>
      </c>
      <c r="F45" s="1193"/>
      <c r="G45" s="1193"/>
      <c r="H45" s="1194"/>
      <c r="I45" s="358">
        <v>9430</v>
      </c>
      <c r="J45" s="359">
        <v>9536</v>
      </c>
      <c r="K45" s="359">
        <v>9665</v>
      </c>
      <c r="L45" s="359">
        <v>9655</v>
      </c>
      <c r="M45" s="360">
        <v>10004</v>
      </c>
    </row>
    <row r="46" spans="2:13" ht="27.75" customHeight="1" x14ac:dyDescent="0.15">
      <c r="B46" s="1187"/>
      <c r="C46" s="1188"/>
      <c r="D46" s="107"/>
      <c r="E46" s="1193" t="s">
        <v>36</v>
      </c>
      <c r="F46" s="1193"/>
      <c r="G46" s="1193"/>
      <c r="H46" s="1194"/>
      <c r="I46" s="358">
        <v>135</v>
      </c>
      <c r="J46" s="359">
        <v>126</v>
      </c>
      <c r="K46" s="359">
        <v>135</v>
      </c>
      <c r="L46" s="359" t="s">
        <v>492</v>
      </c>
      <c r="M46" s="360" t="s">
        <v>492</v>
      </c>
    </row>
    <row r="47" spans="2:13" ht="27.75" customHeight="1" x14ac:dyDescent="0.15">
      <c r="B47" s="1187"/>
      <c r="C47" s="1188"/>
      <c r="D47" s="108"/>
      <c r="E47" s="1195" t="s">
        <v>37</v>
      </c>
      <c r="F47" s="1196"/>
      <c r="G47" s="1196"/>
      <c r="H47" s="1197"/>
      <c r="I47" s="358" t="s">
        <v>492</v>
      </c>
      <c r="J47" s="359" t="s">
        <v>492</v>
      </c>
      <c r="K47" s="359" t="s">
        <v>492</v>
      </c>
      <c r="L47" s="359" t="s">
        <v>492</v>
      </c>
      <c r="M47" s="360" t="s">
        <v>492</v>
      </c>
    </row>
    <row r="48" spans="2:13" ht="27.75" customHeight="1" x14ac:dyDescent="0.15">
      <c r="B48" s="1187"/>
      <c r="C48" s="1188"/>
      <c r="D48" s="106"/>
      <c r="E48" s="1193" t="s">
        <v>38</v>
      </c>
      <c r="F48" s="1193"/>
      <c r="G48" s="1193"/>
      <c r="H48" s="1194"/>
      <c r="I48" s="358" t="s">
        <v>492</v>
      </c>
      <c r="J48" s="359" t="s">
        <v>492</v>
      </c>
      <c r="K48" s="359" t="s">
        <v>492</v>
      </c>
      <c r="L48" s="359" t="s">
        <v>492</v>
      </c>
      <c r="M48" s="360" t="s">
        <v>492</v>
      </c>
    </row>
    <row r="49" spans="2:13" ht="27.75" customHeight="1" x14ac:dyDescent="0.15">
      <c r="B49" s="1189"/>
      <c r="C49" s="1190"/>
      <c r="D49" s="106"/>
      <c r="E49" s="1193" t="s">
        <v>39</v>
      </c>
      <c r="F49" s="1193"/>
      <c r="G49" s="1193"/>
      <c r="H49" s="1194"/>
      <c r="I49" s="358" t="s">
        <v>492</v>
      </c>
      <c r="J49" s="359" t="s">
        <v>492</v>
      </c>
      <c r="K49" s="359" t="s">
        <v>492</v>
      </c>
      <c r="L49" s="359" t="s">
        <v>492</v>
      </c>
      <c r="M49" s="360" t="s">
        <v>492</v>
      </c>
    </row>
    <row r="50" spans="2:13" ht="27.75" customHeight="1" x14ac:dyDescent="0.15">
      <c r="B50" s="1198" t="s">
        <v>40</v>
      </c>
      <c r="C50" s="1199"/>
      <c r="D50" s="109"/>
      <c r="E50" s="1193" t="s">
        <v>41</v>
      </c>
      <c r="F50" s="1193"/>
      <c r="G50" s="1193"/>
      <c r="H50" s="1194"/>
      <c r="I50" s="358">
        <v>8216</v>
      </c>
      <c r="J50" s="359">
        <v>8626</v>
      </c>
      <c r="K50" s="359">
        <v>12821</v>
      </c>
      <c r="L50" s="359">
        <v>17363</v>
      </c>
      <c r="M50" s="360">
        <v>18465</v>
      </c>
    </row>
    <row r="51" spans="2:13" ht="27.75" customHeight="1" x14ac:dyDescent="0.15">
      <c r="B51" s="1187"/>
      <c r="C51" s="1188"/>
      <c r="D51" s="106"/>
      <c r="E51" s="1193" t="s">
        <v>42</v>
      </c>
      <c r="F51" s="1193"/>
      <c r="G51" s="1193"/>
      <c r="H51" s="1194"/>
      <c r="I51" s="358">
        <v>13052</v>
      </c>
      <c r="J51" s="359">
        <v>13093</v>
      </c>
      <c r="K51" s="359">
        <v>12717</v>
      </c>
      <c r="L51" s="359">
        <v>12695</v>
      </c>
      <c r="M51" s="360">
        <v>12390</v>
      </c>
    </row>
    <row r="52" spans="2:13" ht="27.75" customHeight="1" x14ac:dyDescent="0.15">
      <c r="B52" s="1189"/>
      <c r="C52" s="1190"/>
      <c r="D52" s="106"/>
      <c r="E52" s="1193" t="s">
        <v>43</v>
      </c>
      <c r="F52" s="1193"/>
      <c r="G52" s="1193"/>
      <c r="H52" s="1194"/>
      <c r="I52" s="358">
        <v>72222</v>
      </c>
      <c r="J52" s="359">
        <v>70048</v>
      </c>
      <c r="K52" s="359">
        <v>67637</v>
      </c>
      <c r="L52" s="359">
        <v>64001</v>
      </c>
      <c r="M52" s="360">
        <v>59731</v>
      </c>
    </row>
    <row r="53" spans="2:13" ht="27.75" customHeight="1" thickBot="1" x14ac:dyDescent="0.2">
      <c r="B53" s="1200" t="s">
        <v>19</v>
      </c>
      <c r="C53" s="1201"/>
      <c r="D53" s="110"/>
      <c r="E53" s="1202" t="s">
        <v>44</v>
      </c>
      <c r="F53" s="1202"/>
      <c r="G53" s="1202"/>
      <c r="H53" s="1203"/>
      <c r="I53" s="361">
        <v>26809</v>
      </c>
      <c r="J53" s="362">
        <v>26698</v>
      </c>
      <c r="K53" s="362">
        <v>20879</v>
      </c>
      <c r="L53" s="362">
        <v>20503</v>
      </c>
      <c r="M53" s="363">
        <v>21109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fCtQvx4djEZg0Opu/+sACGN3RANrp5ThOeY3riJAnGa6CTF8uAu96GTvSODFAWHkTxMGXA7Hup3cjw1p4/5kg==" saltValue="IjP2220VH3VNKlEtE+rV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50" zoomScaleNormal="50" zoomScaleSheetLayoutView="100" workbookViewId="0">
      <selection activeCell="K44" sqref="K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2" t="s">
        <v>46</v>
      </c>
      <c r="D55" s="1212"/>
      <c r="E55" s="1213"/>
      <c r="F55" s="122">
        <v>4800</v>
      </c>
      <c r="G55" s="122">
        <v>6262</v>
      </c>
      <c r="H55" s="123">
        <v>5814</v>
      </c>
    </row>
    <row r="56" spans="2:8" ht="52.5" customHeight="1" x14ac:dyDescent="0.15">
      <c r="B56" s="124"/>
      <c r="C56" s="1214" t="s">
        <v>47</v>
      </c>
      <c r="D56" s="1214"/>
      <c r="E56" s="1215"/>
      <c r="F56" s="125">
        <v>1256</v>
      </c>
      <c r="G56" s="125">
        <v>1600</v>
      </c>
      <c r="H56" s="126">
        <v>1603</v>
      </c>
    </row>
    <row r="57" spans="2:8" ht="53.25" customHeight="1" x14ac:dyDescent="0.15">
      <c r="B57" s="124"/>
      <c r="C57" s="1216" t="s">
        <v>48</v>
      </c>
      <c r="D57" s="1216"/>
      <c r="E57" s="1217"/>
      <c r="F57" s="127">
        <v>9577</v>
      </c>
      <c r="G57" s="127">
        <v>11960</v>
      </c>
      <c r="H57" s="128">
        <v>11774</v>
      </c>
    </row>
    <row r="58" spans="2:8" ht="45.75" customHeight="1" x14ac:dyDescent="0.15">
      <c r="B58" s="129"/>
      <c r="C58" s="1204" t="s">
        <v>578</v>
      </c>
      <c r="D58" s="1205"/>
      <c r="E58" s="1206"/>
      <c r="F58" s="130">
        <v>3745</v>
      </c>
      <c r="G58" s="130">
        <v>4733</v>
      </c>
      <c r="H58" s="131">
        <v>5080</v>
      </c>
    </row>
    <row r="59" spans="2:8" ht="45.75" customHeight="1" x14ac:dyDescent="0.15">
      <c r="B59" s="129"/>
      <c r="C59" s="1204" t="s">
        <v>579</v>
      </c>
      <c r="D59" s="1205"/>
      <c r="E59" s="1206"/>
      <c r="F59" s="130">
        <v>1899</v>
      </c>
      <c r="G59" s="130">
        <v>2837</v>
      </c>
      <c r="H59" s="131">
        <v>3570</v>
      </c>
    </row>
    <row r="60" spans="2:8" ht="45.75" customHeight="1" x14ac:dyDescent="0.15">
      <c r="B60" s="129"/>
      <c r="C60" s="1204" t="s">
        <v>580</v>
      </c>
      <c r="D60" s="1205"/>
      <c r="E60" s="1206"/>
      <c r="F60" s="130">
        <v>300</v>
      </c>
      <c r="G60" s="130">
        <v>1273</v>
      </c>
      <c r="H60" s="131">
        <v>1499</v>
      </c>
    </row>
    <row r="61" spans="2:8" ht="45.75" customHeight="1" x14ac:dyDescent="0.15">
      <c r="B61" s="129"/>
      <c r="C61" s="1204" t="s">
        <v>581</v>
      </c>
      <c r="D61" s="1205"/>
      <c r="E61" s="1206"/>
      <c r="F61" s="130">
        <v>3001</v>
      </c>
      <c r="G61" s="130">
        <v>2434</v>
      </c>
      <c r="H61" s="131">
        <v>597</v>
      </c>
    </row>
    <row r="62" spans="2:8" ht="45.75" customHeight="1" thickBot="1" x14ac:dyDescent="0.2">
      <c r="B62" s="132"/>
      <c r="C62" s="1207" t="s">
        <v>582</v>
      </c>
      <c r="D62" s="1208"/>
      <c r="E62" s="1209"/>
      <c r="F62" s="133">
        <v>2</v>
      </c>
      <c r="G62" s="133">
        <v>2</v>
      </c>
      <c r="H62" s="134">
        <v>302</v>
      </c>
    </row>
    <row r="63" spans="2:8" ht="52.5" customHeight="1" thickBot="1" x14ac:dyDescent="0.2">
      <c r="B63" s="135"/>
      <c r="C63" s="1210" t="s">
        <v>49</v>
      </c>
      <c r="D63" s="1210"/>
      <c r="E63" s="1211"/>
      <c r="F63" s="136">
        <v>15633</v>
      </c>
      <c r="G63" s="136">
        <v>19823</v>
      </c>
      <c r="H63" s="137">
        <v>19191</v>
      </c>
    </row>
    <row r="64" spans="2:8" x14ac:dyDescent="0.15"/>
  </sheetData>
  <sheetProtection algorithmName="SHA-512" hashValue="lLmO1O8OeuD/kg4CtDGNFWGZzlhHakxP5aVB7ronNzblnWJwcNUsXFCJ+k93D2ebjadY9pl20VVFS4q7gDMyTg==" saltValue="/C2yl3lIo9MOLXeRCYSz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51379</v>
      </c>
      <c r="E3" s="156"/>
      <c r="F3" s="157">
        <v>66343</v>
      </c>
      <c r="G3" s="158"/>
      <c r="H3" s="159"/>
    </row>
    <row r="4" spans="1:8" x14ac:dyDescent="0.15">
      <c r="A4" s="160"/>
      <c r="B4" s="161"/>
      <c r="C4" s="162"/>
      <c r="D4" s="163">
        <v>24159</v>
      </c>
      <c r="E4" s="164"/>
      <c r="F4" s="165">
        <v>34529</v>
      </c>
      <c r="G4" s="166"/>
      <c r="H4" s="167"/>
    </row>
    <row r="5" spans="1:8" x14ac:dyDescent="0.15">
      <c r="A5" s="148" t="s">
        <v>524</v>
      </c>
      <c r="B5" s="153"/>
      <c r="C5" s="154"/>
      <c r="D5" s="155">
        <v>59074</v>
      </c>
      <c r="E5" s="156"/>
      <c r="F5" s="157">
        <v>56416</v>
      </c>
      <c r="G5" s="158"/>
      <c r="H5" s="159"/>
    </row>
    <row r="6" spans="1:8" x14ac:dyDescent="0.15">
      <c r="A6" s="160"/>
      <c r="B6" s="161"/>
      <c r="C6" s="162"/>
      <c r="D6" s="163">
        <v>27630</v>
      </c>
      <c r="E6" s="164"/>
      <c r="F6" s="165">
        <v>32623</v>
      </c>
      <c r="G6" s="166"/>
      <c r="H6" s="167"/>
    </row>
    <row r="7" spans="1:8" x14ac:dyDescent="0.15">
      <c r="A7" s="148" t="s">
        <v>525</v>
      </c>
      <c r="B7" s="153"/>
      <c r="C7" s="154"/>
      <c r="D7" s="155">
        <v>33400</v>
      </c>
      <c r="E7" s="156"/>
      <c r="F7" s="157">
        <v>49217</v>
      </c>
      <c r="G7" s="158"/>
      <c r="H7" s="159"/>
    </row>
    <row r="8" spans="1:8" x14ac:dyDescent="0.15">
      <c r="A8" s="160"/>
      <c r="B8" s="161"/>
      <c r="C8" s="162"/>
      <c r="D8" s="163">
        <v>12238</v>
      </c>
      <c r="E8" s="164"/>
      <c r="F8" s="165">
        <v>27232</v>
      </c>
      <c r="G8" s="166"/>
      <c r="H8" s="167"/>
    </row>
    <row r="9" spans="1:8" x14ac:dyDescent="0.15">
      <c r="A9" s="148" t="s">
        <v>526</v>
      </c>
      <c r="B9" s="153"/>
      <c r="C9" s="154"/>
      <c r="D9" s="155">
        <v>58302</v>
      </c>
      <c r="E9" s="156"/>
      <c r="F9" s="157">
        <v>49211</v>
      </c>
      <c r="G9" s="158"/>
      <c r="H9" s="159"/>
    </row>
    <row r="10" spans="1:8" x14ac:dyDescent="0.15">
      <c r="A10" s="160"/>
      <c r="B10" s="161"/>
      <c r="C10" s="162"/>
      <c r="D10" s="163">
        <v>22167</v>
      </c>
      <c r="E10" s="164"/>
      <c r="F10" s="165">
        <v>28367</v>
      </c>
      <c r="G10" s="166"/>
      <c r="H10" s="167"/>
    </row>
    <row r="11" spans="1:8" x14ac:dyDescent="0.15">
      <c r="A11" s="148" t="s">
        <v>527</v>
      </c>
      <c r="B11" s="153"/>
      <c r="C11" s="154"/>
      <c r="D11" s="155">
        <v>81725</v>
      </c>
      <c r="E11" s="156"/>
      <c r="F11" s="157">
        <v>51738</v>
      </c>
      <c r="G11" s="158"/>
      <c r="H11" s="159"/>
    </row>
    <row r="12" spans="1:8" x14ac:dyDescent="0.15">
      <c r="A12" s="160"/>
      <c r="B12" s="161"/>
      <c r="C12" s="168"/>
      <c r="D12" s="163">
        <v>41463</v>
      </c>
      <c r="E12" s="164"/>
      <c r="F12" s="165">
        <v>30360</v>
      </c>
      <c r="G12" s="166"/>
      <c r="H12" s="167"/>
    </row>
    <row r="13" spans="1:8" x14ac:dyDescent="0.15">
      <c r="A13" s="148"/>
      <c r="B13" s="153"/>
      <c r="C13" s="169"/>
      <c r="D13" s="170">
        <v>56776</v>
      </c>
      <c r="E13" s="171"/>
      <c r="F13" s="172">
        <v>54585</v>
      </c>
      <c r="G13" s="173"/>
      <c r="H13" s="159"/>
    </row>
    <row r="14" spans="1:8" x14ac:dyDescent="0.15">
      <c r="A14" s="160"/>
      <c r="B14" s="161"/>
      <c r="C14" s="162"/>
      <c r="D14" s="163">
        <v>25531</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5.59</v>
      </c>
      <c r="C19" s="174">
        <f>ROUND(VALUE(SUBSTITUTE(実質収支比率等に係る経年分析!G$48,"▲","-")),2)</f>
        <v>4.8600000000000003</v>
      </c>
      <c r="D19" s="174">
        <f>ROUND(VALUE(SUBSTITUTE(実質収支比率等に係る経年分析!H$48,"▲","-")),2)</f>
        <v>10.3</v>
      </c>
      <c r="E19" s="174">
        <f>ROUND(VALUE(SUBSTITUTE(実質収支比率等に係る経年分析!I$48,"▲","-")),2)</f>
        <v>9.16</v>
      </c>
      <c r="F19" s="174">
        <f>ROUND(VALUE(SUBSTITUTE(実質収支比率等に係る経年分析!J$48,"▲","-")),2)</f>
        <v>9.7799999999999994</v>
      </c>
    </row>
    <row r="20" spans="1:11" x14ac:dyDescent="0.15">
      <c r="A20" s="174" t="s">
        <v>53</v>
      </c>
      <c r="B20" s="174">
        <f>ROUND(VALUE(SUBSTITUTE(実質収支比率等に係る経年分析!F$47,"▲","-")),2)</f>
        <v>7.96</v>
      </c>
      <c r="C20" s="174">
        <f>ROUND(VALUE(SUBSTITUTE(実質収支比率等に係る経年分析!G$47,"▲","-")),2)</f>
        <v>7.67</v>
      </c>
      <c r="D20" s="174">
        <f>ROUND(VALUE(SUBSTITUTE(実質収支比率等に係る経年分析!H$47,"▲","-")),2)</f>
        <v>12.6</v>
      </c>
      <c r="E20" s="174">
        <f>ROUND(VALUE(SUBSTITUTE(実質収支比率等に係る経年分析!I$47,"▲","-")),2)</f>
        <v>16.829999999999998</v>
      </c>
      <c r="F20" s="174">
        <f>ROUND(VALUE(SUBSTITUTE(実質収支比率等に係る経年分析!J$47,"▲","-")),2)</f>
        <v>15.21</v>
      </c>
    </row>
    <row r="21" spans="1:11" x14ac:dyDescent="0.15">
      <c r="A21" s="174" t="s">
        <v>54</v>
      </c>
      <c r="B21" s="174">
        <f>IF(ISNUMBER(VALUE(SUBSTITUTE(実質収支比率等に係る経年分析!F$49,"▲","-"))),ROUND(VALUE(SUBSTITUTE(実質収支比率等に係る経年分析!F$49,"▲","-")),2),NA())</f>
        <v>-0.67</v>
      </c>
      <c r="C21" s="174">
        <f>IF(ISNUMBER(VALUE(SUBSTITUTE(実質収支比率等に係る経年分析!G$49,"▲","-"))),ROUND(VALUE(SUBSTITUTE(実質収支比率等に係る経年分析!G$49,"▲","-")),2),NA())</f>
        <v>-0.71</v>
      </c>
      <c r="D21" s="174">
        <f>IF(ISNUMBER(VALUE(SUBSTITUTE(実質収支比率等に係る経年分析!H$49,"▲","-"))),ROUND(VALUE(SUBSTITUTE(実質収支比率等に係る経年分析!H$49,"▲","-")),2),NA())</f>
        <v>10.75</v>
      </c>
      <c r="E21" s="174">
        <f>IF(ISNUMBER(VALUE(SUBSTITUTE(実質収支比率等に係る経年分析!I$49,"▲","-"))),ROUND(VALUE(SUBSTITUTE(実質収支比率等に係る経年分析!I$49,"▲","-")),2),NA())</f>
        <v>2.54</v>
      </c>
      <c r="F21" s="174">
        <f>IF(ISNUMBER(VALUE(SUBSTITUTE(実質収支比率等に係る経年分析!J$49,"▲","-"))),ROUND(VALUE(SUBSTITUTE(実質収支比率等に係る経年分析!J$49,"▲","-")),2),NA())</f>
        <v>-0.31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0.06</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0.19</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0.64</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1.28</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5.08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4.6399999999999997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4.8499999999999996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6.21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9.1300000000000008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9.8800000000000008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9.7799999999999994</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63.68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7884</v>
      </c>
      <c r="E42" s="176"/>
      <c r="F42" s="176"/>
      <c r="G42" s="176">
        <f>'実質公債費比率（分子）の構造'!L$52</f>
        <v>7738</v>
      </c>
      <c r="H42" s="176"/>
      <c r="I42" s="176"/>
      <c r="J42" s="176">
        <f>'実質公債費比率（分子）の構造'!M$52</f>
        <v>7621</v>
      </c>
      <c r="K42" s="176"/>
      <c r="L42" s="176"/>
      <c r="M42" s="176">
        <f>'実質公債費比率（分子）の構造'!N$52</f>
        <v>7401</v>
      </c>
      <c r="N42" s="176"/>
      <c r="O42" s="176"/>
      <c r="P42" s="176">
        <f>'実質公債費比率（分子）の構造'!O$52</f>
        <v>7356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38</v>
      </c>
      <c r="C44" s="176"/>
      <c r="D44" s="176"/>
      <c r="E44" s="176">
        <f>'実質公債費比率（分子）の構造'!L$50</f>
        <v>75</v>
      </c>
      <c r="F44" s="176"/>
      <c r="G44" s="176"/>
      <c r="H44" s="176">
        <f>'実質公債費比率（分子）の構造'!M$50</f>
        <v>38</v>
      </c>
      <c r="I44" s="176"/>
      <c r="J44" s="176"/>
      <c r="K44" s="176">
        <f>'実質公債費比率（分子）の構造'!N$50</f>
        <v>37</v>
      </c>
      <c r="L44" s="176"/>
      <c r="M44" s="176"/>
      <c r="N44" s="176">
        <f>'実質公債費比率（分子）の構造'!O$50</f>
        <v>66</v>
      </c>
      <c r="O44" s="176"/>
      <c r="P44" s="176"/>
    </row>
    <row r="45" spans="1:16" x14ac:dyDescent="0.15">
      <c r="A45" s="176" t="s">
        <v>63</v>
      </c>
      <c r="B45" s="176">
        <f>'実質公債費比率（分子）の構造'!K$49</f>
        <v>167</v>
      </c>
      <c r="C45" s="176"/>
      <c r="D45" s="176"/>
      <c r="E45" s="176">
        <f>'実質公債費比率（分子）の構造'!L$49</f>
        <v>223</v>
      </c>
      <c r="F45" s="176"/>
      <c r="G45" s="176"/>
      <c r="H45" s="176">
        <f>'実質公債費比率（分子）の構造'!M$49</f>
        <v>224</v>
      </c>
      <c r="I45" s="176"/>
      <c r="J45" s="176"/>
      <c r="K45" s="176">
        <f>'実質公債費比率（分子）の構造'!N$49</f>
        <v>223</v>
      </c>
      <c r="L45" s="176"/>
      <c r="M45" s="176"/>
      <c r="N45" s="176">
        <f>'実質公債費比率（分子）の構造'!O$49</f>
        <v>235</v>
      </c>
      <c r="O45" s="176"/>
      <c r="P45" s="176"/>
    </row>
    <row r="46" spans="1:16" x14ac:dyDescent="0.15">
      <c r="A46" s="176" t="s">
        <v>64</v>
      </c>
      <c r="B46" s="176">
        <f>'実質公債費比率（分子）の構造'!K$48</f>
        <v>2014</v>
      </c>
      <c r="C46" s="176"/>
      <c r="D46" s="176"/>
      <c r="E46" s="176">
        <f>'実質公債費比率（分子）の構造'!L$48</f>
        <v>1938</v>
      </c>
      <c r="F46" s="176"/>
      <c r="G46" s="176"/>
      <c r="H46" s="176">
        <f>'実質公債費比率（分子）の構造'!M$48</f>
        <v>1834</v>
      </c>
      <c r="I46" s="176"/>
      <c r="J46" s="176"/>
      <c r="K46" s="176">
        <f>'実質公債費比率（分子）の構造'!N$48</f>
        <v>1898</v>
      </c>
      <c r="L46" s="176"/>
      <c r="M46" s="176"/>
      <c r="N46" s="176">
        <f>'実質公債費比率（分子）の構造'!O$48</f>
        <v>1937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8387</v>
      </c>
      <c r="C49" s="176"/>
      <c r="D49" s="176"/>
      <c r="E49" s="176">
        <f>'実質公債費比率（分子）の構造'!L$45</f>
        <v>8265</v>
      </c>
      <c r="F49" s="176"/>
      <c r="G49" s="176"/>
      <c r="H49" s="176">
        <f>'実質公債費比率（分子）の構造'!M$45</f>
        <v>8297</v>
      </c>
      <c r="I49" s="176"/>
      <c r="J49" s="176"/>
      <c r="K49" s="176">
        <f>'実質公債費比率（分子）の構造'!N$45</f>
        <v>8091</v>
      </c>
      <c r="L49" s="176"/>
      <c r="M49" s="176"/>
      <c r="N49" s="176">
        <f>'実質公債費比率（分子）の構造'!O$45</f>
        <v>8227</v>
      </c>
      <c r="O49" s="176"/>
      <c r="P49" s="176"/>
    </row>
    <row r="50" spans="1:16" x14ac:dyDescent="0.15">
      <c r="A50" s="176" t="s">
        <v>67</v>
      </c>
      <c r="B50" s="176" t="e">
        <f>NA()</f>
        <v>#N/A</v>
      </c>
      <c r="C50" s="176">
        <f>IF(ISNUMBER('実質公債費比率（分子）の構造'!K$53),'実質公債費比率（分子）の構造'!K$53,NA())</f>
        <v>2722</v>
      </c>
      <c r="D50" s="176" t="e">
        <f>NA()</f>
        <v>#N/A</v>
      </c>
      <c r="E50" s="176" t="e">
        <f>NA()</f>
        <v>#N/A</v>
      </c>
      <c r="F50" s="176">
        <f>IF(ISNUMBER('実質公債費比率（分子）の構造'!L$53),'実質公債費比率（分子）の構造'!L$53,NA())</f>
        <v>2763</v>
      </c>
      <c r="G50" s="176" t="e">
        <f>NA()</f>
        <v>#N/A</v>
      </c>
      <c r="H50" s="176" t="e">
        <f>NA()</f>
        <v>#N/A</v>
      </c>
      <c r="I50" s="176">
        <f>IF(ISNUMBER('実質公債費比率（分子）の構造'!M$53),'実質公債費比率（分子）の構造'!M$53,NA())</f>
        <v>2772</v>
      </c>
      <c r="J50" s="176" t="e">
        <f>NA()</f>
        <v>#N/A</v>
      </c>
      <c r="K50" s="176" t="e">
        <f>NA()</f>
        <v>#N/A</v>
      </c>
      <c r="L50" s="176">
        <f>IF(ISNUMBER('実質公債費比率（分子）の構造'!N$53),'実質公債費比率（分子）の構造'!N$53,NA())</f>
        <v>2848</v>
      </c>
      <c r="M50" s="176" t="e">
        <f>NA()</f>
        <v>#N/A</v>
      </c>
      <c r="N50" s="176" t="e">
        <f>NA()</f>
        <v>#N/A</v>
      </c>
      <c r="O50" s="176">
        <f>IF(ISNUMBER('実質公債費比率（分子）の構造'!O$53),'実質公債費比率（分子）の構造'!O$53,NA())</f>
        <v>3109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72222</v>
      </c>
      <c r="E56" s="175"/>
      <c r="F56" s="175"/>
      <c r="G56" s="175">
        <f>'将来負担比率（分子）の構造'!J$52</f>
        <v>70048</v>
      </c>
      <c r="H56" s="175"/>
      <c r="I56" s="175"/>
      <c r="J56" s="175">
        <f>'将来負担比率（分子）の構造'!K$52</f>
        <v>67637</v>
      </c>
      <c r="K56" s="175"/>
      <c r="L56" s="175"/>
      <c r="M56" s="175">
        <f>'将来負担比率（分子）の構造'!L$52</f>
        <v>64001</v>
      </c>
      <c r="N56" s="175"/>
      <c r="O56" s="175"/>
      <c r="P56" s="175">
        <f>'将来負担比率（分子）の構造'!M$52</f>
        <v>59731</v>
      </c>
    </row>
    <row r="57" spans="1:16" x14ac:dyDescent="0.15">
      <c r="A57" s="175" t="s">
        <v>42</v>
      </c>
      <c r="B57" s="175"/>
      <c r="C57" s="175"/>
      <c r="D57" s="175">
        <f>'将来負担比率（分子）の構造'!I$51</f>
        <v>13052</v>
      </c>
      <c r="E57" s="175"/>
      <c r="F57" s="175"/>
      <c r="G57" s="175">
        <f>'将来負担比率（分子）の構造'!J$51</f>
        <v>13093</v>
      </c>
      <c r="H57" s="175"/>
      <c r="I57" s="175"/>
      <c r="J57" s="175">
        <f>'将来負担比率（分子）の構造'!K$51</f>
        <v>12717</v>
      </c>
      <c r="K57" s="175"/>
      <c r="L57" s="175"/>
      <c r="M57" s="175">
        <f>'将来負担比率（分子）の構造'!L$51</f>
        <v>12695</v>
      </c>
      <c r="N57" s="175"/>
      <c r="O57" s="175"/>
      <c r="P57" s="175">
        <f>'将来負担比率（分子）の構造'!M$51</f>
        <v>12390</v>
      </c>
    </row>
    <row r="58" spans="1:16" x14ac:dyDescent="0.15">
      <c r="A58" s="175" t="s">
        <v>41</v>
      </c>
      <c r="B58" s="175"/>
      <c r="C58" s="175"/>
      <c r="D58" s="175">
        <f>'将来負担比率（分子）の構造'!I$50</f>
        <v>8216</v>
      </c>
      <c r="E58" s="175"/>
      <c r="F58" s="175"/>
      <c r="G58" s="175">
        <f>'将来負担比率（分子）の構造'!J$50</f>
        <v>8626</v>
      </c>
      <c r="H58" s="175"/>
      <c r="I58" s="175"/>
      <c r="J58" s="175">
        <f>'将来負担比率（分子）の構造'!K$50</f>
        <v>12821</v>
      </c>
      <c r="K58" s="175"/>
      <c r="L58" s="175"/>
      <c r="M58" s="175">
        <f>'将来負担比率（分子）の構造'!L$50</f>
        <v>17363</v>
      </c>
      <c r="N58" s="175"/>
      <c r="O58" s="175"/>
      <c r="P58" s="175">
        <f>'将来負担比率（分子）の構造'!M$50</f>
        <v>18465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135</v>
      </c>
      <c r="C61" s="175"/>
      <c r="D61" s="175"/>
      <c r="E61" s="175">
        <f>'将来負担比率（分子）の構造'!J$46</f>
        <v>126</v>
      </c>
      <c r="F61" s="175"/>
      <c r="G61" s="175"/>
      <c r="H61" s="175">
        <f>'将来負担比率（分子）の構造'!K$46</f>
        <v>135</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9430</v>
      </c>
      <c r="C62" s="175"/>
      <c r="D62" s="175"/>
      <c r="E62" s="175">
        <f>'将来負担比率（分子）の構造'!J$45</f>
        <v>9536</v>
      </c>
      <c r="F62" s="175"/>
      <c r="G62" s="175"/>
      <c r="H62" s="175">
        <f>'将来負担比率（分子）の構造'!K$45</f>
        <v>9665</v>
      </c>
      <c r="I62" s="175"/>
      <c r="J62" s="175"/>
      <c r="K62" s="175">
        <f>'将来負担比率（分子）の構造'!L$45</f>
        <v>9655</v>
      </c>
      <c r="L62" s="175"/>
      <c r="M62" s="175"/>
      <c r="N62" s="175">
        <f>'将来負担比率（分子）の構造'!M$45</f>
        <v>10004</v>
      </c>
      <c r="O62" s="175"/>
      <c r="P62" s="175"/>
    </row>
    <row r="63" spans="1:16" x14ac:dyDescent="0.15">
      <c r="A63" s="175" t="s">
        <v>34</v>
      </c>
      <c r="B63" s="175">
        <f>'将来負担比率（分子）の構造'!I$44</f>
        <v>2738</v>
      </c>
      <c r="C63" s="175"/>
      <c r="D63" s="175"/>
      <c r="E63" s="175">
        <f>'将来負担比率（分子）の構造'!J$44</f>
        <v>2926</v>
      </c>
      <c r="F63" s="175"/>
      <c r="G63" s="175"/>
      <c r="H63" s="175">
        <f>'将来負担比率（分子）の構造'!K$44</f>
        <v>2705</v>
      </c>
      <c r="I63" s="175"/>
      <c r="J63" s="175"/>
      <c r="K63" s="175">
        <f>'将来負担比率（分子）の構造'!L$44</f>
        <v>2433</v>
      </c>
      <c r="L63" s="175"/>
      <c r="M63" s="175"/>
      <c r="N63" s="175">
        <f>'将来負担比率（分子）の構造'!M$44</f>
        <v>2196</v>
      </c>
      <c r="O63" s="175"/>
      <c r="P63" s="175"/>
    </row>
    <row r="64" spans="1:16" x14ac:dyDescent="0.15">
      <c r="A64" s="175" t="s">
        <v>33</v>
      </c>
      <c r="B64" s="175">
        <f>'将来負担比率（分子）の構造'!I$43</f>
        <v>17837</v>
      </c>
      <c r="C64" s="175"/>
      <c r="D64" s="175"/>
      <c r="E64" s="175">
        <f>'将来負担比率（分子）の構造'!J$43</f>
        <v>16721</v>
      </c>
      <c r="F64" s="175"/>
      <c r="G64" s="175"/>
      <c r="H64" s="175">
        <f>'将来負担比率（分子）の構造'!K$43</f>
        <v>15980</v>
      </c>
      <c r="I64" s="175"/>
      <c r="J64" s="175"/>
      <c r="K64" s="175">
        <f>'将来負担比率（分子）の構造'!L$43</f>
        <v>15382</v>
      </c>
      <c r="L64" s="175"/>
      <c r="M64" s="175"/>
      <c r="N64" s="175">
        <f>'将来負担比率（分子）の構造'!M$43</f>
        <v>15263</v>
      </c>
      <c r="O64" s="175"/>
      <c r="P64" s="175"/>
    </row>
    <row r="65" spans="1:16" x14ac:dyDescent="0.15">
      <c r="A65" s="175" t="s">
        <v>32</v>
      </c>
      <c r="B65" s="175">
        <f>'将来負担比率（分子）の構造'!I$42</f>
        <v>3056</v>
      </c>
      <c r="C65" s="175"/>
      <c r="D65" s="175"/>
      <c r="E65" s="175">
        <f>'将来負担比率（分子）の構造'!J$42</f>
        <v>2900</v>
      </c>
      <c r="F65" s="175"/>
      <c r="G65" s="175"/>
      <c r="H65" s="175">
        <f>'将来負担比率（分子）の構造'!K$42</f>
        <v>2782</v>
      </c>
      <c r="I65" s="175"/>
      <c r="J65" s="175"/>
      <c r="K65" s="175">
        <f>'将来負担比率（分子）の構造'!L$42</f>
        <v>7804</v>
      </c>
      <c r="L65" s="175"/>
      <c r="M65" s="175"/>
      <c r="N65" s="175">
        <f>'将来負担比率（分子）の構造'!M$42</f>
        <v>7760</v>
      </c>
      <c r="O65" s="175"/>
      <c r="P65" s="175"/>
    </row>
    <row r="66" spans="1:16" x14ac:dyDescent="0.15">
      <c r="A66" s="175" t="s">
        <v>31</v>
      </c>
      <c r="B66" s="175">
        <f>'将来負担比率（分子）の構造'!I$41</f>
        <v>87104</v>
      </c>
      <c r="C66" s="175"/>
      <c r="D66" s="175"/>
      <c r="E66" s="175">
        <f>'将来負担比率（分子）の構造'!J$41</f>
        <v>86256</v>
      </c>
      <c r="F66" s="175"/>
      <c r="G66" s="175"/>
      <c r="H66" s="175">
        <f>'将来負担比率（分子）の構造'!K$41</f>
        <v>82788</v>
      </c>
      <c r="I66" s="175"/>
      <c r="J66" s="175"/>
      <c r="K66" s="175">
        <f>'将来負担比率（分子）の構造'!L$41</f>
        <v>79288</v>
      </c>
      <c r="L66" s="175"/>
      <c r="M66" s="175"/>
      <c r="N66" s="175">
        <f>'将来負担比率（分子）の構造'!M$41</f>
        <v>76472</v>
      </c>
      <c r="O66" s="175"/>
      <c r="P66" s="175"/>
    </row>
    <row r="67" spans="1:16" x14ac:dyDescent="0.15">
      <c r="A67" s="175" t="s">
        <v>71</v>
      </c>
      <c r="B67" s="175" t="e">
        <f>NA()</f>
        <v>#N/A</v>
      </c>
      <c r="C67" s="175">
        <f>IF(ISNUMBER('将来負担比率（分子）の構造'!I$53), IF('将来負担比率（分子）の構造'!I$53 &lt; 0, 0, '将来負担比率（分子）の構造'!I$53), NA())</f>
        <v>26809</v>
      </c>
      <c r="D67" s="175" t="e">
        <f>NA()</f>
        <v>#N/A</v>
      </c>
      <c r="E67" s="175" t="e">
        <f>NA()</f>
        <v>#N/A</v>
      </c>
      <c r="F67" s="175">
        <f>IF(ISNUMBER('将来負担比率（分子）の構造'!J$53), IF('将来負担比率（分子）の構造'!J$53 &lt; 0, 0, '将来負担比率（分子）の構造'!J$53), NA())</f>
        <v>26698</v>
      </c>
      <c r="G67" s="175" t="e">
        <f>NA()</f>
        <v>#N/A</v>
      </c>
      <c r="H67" s="175" t="e">
        <f>NA()</f>
        <v>#N/A</v>
      </c>
      <c r="I67" s="175">
        <f>IF(ISNUMBER('将来負担比率（分子）の構造'!K$53), IF('将来負担比率（分子）の構造'!K$53 &lt; 0, 0, '将来負担比率（分子）の構造'!K$53), NA())</f>
        <v>20879</v>
      </c>
      <c r="J67" s="175" t="e">
        <f>NA()</f>
        <v>#N/A</v>
      </c>
      <c r="K67" s="175" t="e">
        <f>NA()</f>
        <v>#N/A</v>
      </c>
      <c r="L67" s="175">
        <f>IF(ISNUMBER('将来負担比率（分子）の構造'!L$53), IF('将来負担比率（分子）の構造'!L$53 &lt; 0, 0, '将来負担比率（分子）の構造'!L$53), NA())</f>
        <v>20503</v>
      </c>
      <c r="M67" s="175" t="e">
        <f>NA()</f>
        <v>#N/A</v>
      </c>
      <c r="N67" s="175" t="e">
        <f>NA()</f>
        <v>#N/A</v>
      </c>
      <c r="O67" s="175">
        <f>IF(ISNUMBER('将来負担比率（分子）の構造'!M$53), IF('将来負担比率（分子）の構造'!M$53 &lt; 0, 0, '将来負担比率（分子）の構造'!M$53), NA())</f>
        <v>21109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4800</v>
      </c>
      <c r="C72" s="179">
        <f>基金残高に係る経年分析!G55</f>
        <v>6262</v>
      </c>
      <c r="D72" s="179">
        <f>基金残高に係る経年分析!H55</f>
        <v>5814</v>
      </c>
    </row>
    <row r="73" spans="1:16" x14ac:dyDescent="0.15">
      <c r="A73" s="178" t="s">
        <v>74</v>
      </c>
      <c r="B73" s="179">
        <f>基金残高に係る経年分析!F56</f>
        <v>1256</v>
      </c>
      <c r="C73" s="179">
        <f>基金残高に係る経年分析!G56</f>
        <v>1600</v>
      </c>
      <c r="D73" s="179">
        <f>基金残高に係る経年分析!H56</f>
        <v>1603</v>
      </c>
    </row>
    <row r="74" spans="1:16" x14ac:dyDescent="0.15">
      <c r="A74" s="178" t="s">
        <v>75</v>
      </c>
      <c r="B74" s="179">
        <f>基金残高に係る経年分析!F57</f>
        <v>9577</v>
      </c>
      <c r="C74" s="179">
        <f>基金残高に係る経年分析!G57</f>
        <v>11960</v>
      </c>
      <c r="D74" s="179">
        <f>基金残高に係る経年分析!H57</f>
        <v>11774</v>
      </c>
    </row>
  </sheetData>
  <sheetProtection algorithmName="SHA-512" hashValue="NeGaanSurUHFVUiLPsLDvlEQczD1mVlQnBJVwu5kG5QYo1h6+8QQQJGBcEWKJ2peg+fQmgJxq8oNpraQyYQCaQ==" saltValue="SSREi3TID/NYWB0p0WUr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富安　明来</cp:lastModifiedBy>
  <cp:lastPrinted>2025-03-12T01:56:26Z</cp:lastPrinted>
  <dcterms:created xsi:type="dcterms:W3CDTF">2025-02-19T04:21:33Z</dcterms:created>
  <dcterms:modified xsi:type="dcterms:W3CDTF">2025-03-13T01:25:39Z</dcterms:modified>
  <cp:category/>
</cp:coreProperties>
</file>