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E:\"/>
    </mc:Choice>
  </mc:AlternateContent>
  <xr:revisionPtr revIDLastSave="0" documentId="13_ncr:1_{B18AC292-8D6F-458A-88C4-63568A1A72C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C38" i="10"/>
  <c r="BW37" i="10"/>
  <c r="BW38" i="10" s="1"/>
  <c r="BW39" i="10" s="1"/>
  <c r="BW40" i="10" s="1"/>
  <c r="BW41" i="10" s="1"/>
  <c r="BW42" i="10" s="1"/>
  <c r="BW43" i="10" s="1"/>
  <c r="BE37" i="10"/>
  <c r="C37" i="10"/>
  <c r="BE36" i="10"/>
  <c r="C36" i="10"/>
  <c r="BE35" i="10"/>
  <c r="C35" i="10"/>
  <c r="BW34" i="10"/>
  <c r="C34" i="10"/>
  <c r="CO34" i="10" l="1"/>
  <c r="CO35" i="10" s="1"/>
  <c r="CO36" i="10" s="1"/>
  <c r="CO37" i="10" s="1"/>
  <c r="CO38" i="10" s="1"/>
  <c r="CO39" i="10" s="1"/>
  <c r="CO40" i="10" s="1"/>
  <c r="CO41" i="10" s="1"/>
  <c r="CO42" i="10" s="1"/>
  <c r="CO43" i="10" s="1"/>
  <c r="BW35" i="10"/>
  <c r="BW36"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AM37" i="10" s="1"/>
  <c r="AM38" i="10" s="1"/>
  <c r="BE34" i="10" l="1"/>
</calcChain>
</file>

<file path=xl/sharedStrings.xml><?xml version="1.0" encoding="utf-8"?>
<sst xmlns="http://schemas.openxmlformats.org/spreadsheetml/2006/main" count="1113" uniqueCount="588">
  <si>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</si>
  <si>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</si>
  <si>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</si>
  <si>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</si>
  <si>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</si>
  <si>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</si>
  <si>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</si>
  <si>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</si>
  <si>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</si>
  <si>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</si>
  <si>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</si>
  <si>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</si>
  <si>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</si>
  <si>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</si>
  <si>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</si>
  <si>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</si>
  <si>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</si>
  <si>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</si>
  <si>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</si>
  <si>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</si>
  <si>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</si>
  <si>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</si>
  <si>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</si>
  <si>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</si>
  <si>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</si>
  <si>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</si>
  <si>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</si>
  <si>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</si>
  <si>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</si>
  <si>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</si>
  <si>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</si>
  <si>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</si>
  <si>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</si>
  <si>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</si>
  <si>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</si>
  <si>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</si>
  <si>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</si>
  <si>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</si>
  <si>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</si>
  <si>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</si>
  <si>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</si>
  <si>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</si>
  <si>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</si>
  <si>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</si>
  <si>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</si>
  <si>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</si>
  <si>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</si>
  <si>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</si>
  <si>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</si>
  <si>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</si>
  <si>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</si>
  <si>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</si>
  <si>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</si>
  <si>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</si>
  <si>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</si>
  <si>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</si>
  <si>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</si>
  <si>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</si>
  <si>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</si>
  <si>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</si>
  <si>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</si>
  <si>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</si>
  <si>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</si>
  <si>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</si>
  <si>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</si>
  <si>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</si>
  <si>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</si>
  <si>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</si>
  <si>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</si>
  <si>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</si>
  <si>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</si>
  <si>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</si>
  <si>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</si>
  <si>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</si>
  <si>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</si>
  <si>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</si>
  <si>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</si>
  <si>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</si>
  <si>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</si>
  <si>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</si>
  <si>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</si>
  <si>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</si>
  <si>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</si>
  <si>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</si>
  <si>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</si>
  <si>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</si>
  <si>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</si>
  <si>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</si>
  <si>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</si>
  <si>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</si>
  <si>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</si>
  <si>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</si>
  <si>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</si>
  <si>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</si>
  <si>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周南市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</si>
  <si>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</si>
  <si>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</si>
  <si>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</si>
  <si>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</si>
  <si>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</si>
  <si>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</si>
  <si>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</si>
  <si>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</si>
  <si>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</si>
  <si>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</si>
  <si>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</si>
  <si>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</si>
  <si>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</si>
  <si>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</si>
  <si>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</si>
  <si>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</si>
  <si>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</si>
  <si>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</si>
  <si>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</si>
  <si>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</si>
  <si>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</si>
  <si>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</si>
  <si>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</si>
  <si>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</si>
  <si>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</si>
  <si>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</si>
  <si>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</si>
  <si>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</si>
  <si>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</si>
  <si>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</si>
  <si>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</si>
  <si>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</si>
  <si>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</si>
  <si>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</si>
  <si>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</si>
  <si>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</si>
  <si>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</si>
  <si>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</si>
  <si>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</si>
  <si>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</si>
  <si>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</si>
  <si>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</si>
  <si>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</si>
  <si>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</si>
  <si>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</si>
  <si>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</si>
  <si>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</si>
  <si>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</si>
  <si>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</si>
  <si>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</si>
  <si>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</si>
  <si>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</si>
  <si>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</si>
  <si>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</si>
  <si>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</si>
  <si>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</si>
  <si>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</si>
  <si>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</si>
  <si>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</si>
  <si>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</si>
  <si>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</si>
  <si>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</si>
  <si>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</si>
  <si>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</si>
  <si>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</si>
  <si>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</si>
  <si>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</si>
  <si>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</si>
  <si>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</si>
  <si>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</si>
  <si>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</si>
  <si>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</si>
  <si>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</si>
  <si>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</si>
  <si>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</si>
  <si>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</si>
  <si>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</si>
  <si>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</si>
  <si>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</si>
  <si>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</si>
  <si>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</si>
  <si>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</si>
  <si>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</si>
  <si>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</si>
  <si>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</si>
  <si>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</si>
  <si>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</si>
  <si>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</si>
  <si>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</si>
  <si>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</si>
  <si>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</si>
  <si>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</si>
  <si>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</si>
  <si>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</si>
  <si>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</si>
  <si>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</si>
  <si>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</si>
  <si>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</si>
  <si>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</si>
  <si>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</si>
  <si>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</si>
  <si>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</si>
  <si>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</si>
  <si>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</si>
  <si>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</si>
  <si>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</si>
  <si>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</si>
  <si>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</si>
  <si>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山口県周南市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</si>
  <si>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</si>
  <si>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</si>
  <si>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</si>
  <si>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</si>
  <si>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</si>
  <si>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</si>
  <si>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</si>
  <si>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</si>
  <si>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</si>
  <si>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</si>
  <si>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</si>
  <si>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</si>
  <si>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</si>
  <si>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</si>
  <si>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</si>
  <si>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</si>
  <si>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</si>
  <si>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</si>
  <si>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</si>
  <si>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</si>
  <si>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</si>
  <si>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</si>
  <si>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</si>
  <si>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</si>
  <si>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</si>
  <si>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</si>
  <si>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</si>
  <si>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</si>
  <si>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</si>
  <si>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</si>
  <si>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</si>
  <si>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</si>
  <si>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</si>
  <si>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</si>
  <si>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</si>
  <si>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</si>
  <si>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</si>
  <si>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</si>
  <si>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</si>
  <si>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</si>
  <si>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</si>
  <si>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</si>
  <si>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</si>
  <si>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</si>
  <si>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</si>
  <si>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</si>
  <si>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</si>
  <si>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</si>
  <si>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</si>
  <si>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</si>
  <si>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</si>
  <si>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</si>
  <si>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</si>
  <si>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</si>
  <si>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</si>
  <si>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</si>
  <si>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</si>
  <si>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</si>
  <si>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</si>
  <si>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</si>
  <si>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</si>
  <si>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</si>
  <si>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</si>
  <si>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</si>
  <si>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</si>
  <si>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</si>
  <si>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</si>
  <si>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</si>
  <si>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</si>
  <si>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</si>
  <si>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</si>
  <si>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</si>
  <si>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</si>
  <si>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</si>
  <si>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</si>
  <si>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</si>
  <si>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</si>
  <si>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</si>
  <si>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</si>
  <si>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</si>
  <si>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</si>
  <si>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</si>
  <si>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</si>
  <si>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</si>
  <si>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</si>
  <si>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</si>
  <si>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</si>
  <si>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</si>
  <si>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</si>
  <si>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</si>
  <si>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</si>
  <si>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</si>
  <si>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</si>
  <si>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</si>
  <si>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</si>
  <si>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</si>
  <si>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</si>
  <si>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</si>
  <si>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</si>
  <si>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</si>
  <si>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</si>
  <si>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</si>
  <si>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</si>
  <si>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</si>
  <si>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</si>
  <si>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</si>
  <si>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</si>
  <si>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</si>
  <si>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</si>
  <si>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</si>
  <si>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</si>
  <si>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</si>
  <si>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</si>
  <si>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</si>
  <si>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</si>
  <si>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</si>
  <si>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</si>
  <si>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</si>
  <si>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</si>
  <si>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</si>
  <si>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</si>
  <si>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</si>
  <si>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</si>
  <si>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</si>
  <si>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</si>
  <si>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</si>
  <si>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</si>
  <si>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</si>
  <si>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</si>
  <si>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</si>
  <si>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</si>
  <si>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</si>
  <si>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</si>
  <si>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</si>
  <si>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</si>
  <si>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</si>
  <si>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</si>
  <si>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</si>
  <si>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</si>
  <si>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</si>
  <si>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</si>
  <si>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</si>
  <si>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</si>
  <si>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</si>
  <si>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</si>
  <si>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</si>
  <si>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</si>
  <si>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</si>
  <si>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</si>
  <si>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</si>
  <si>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山口県周南市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</si>
  <si>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</si>
  <si>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</si>
  <si>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</si>
  <si>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</si>
  <si>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</si>
  <si>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</si>
  <si>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</si>
  <si>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</si>
  <si>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</si>
  <si>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</si>
  <si>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</si>
  <si>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</si>
  <si>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</si>
  <si>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</si>
  <si>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</si>
  <si>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</si>
  <si>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</si>
  <si>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</si>
  <si>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</si>
  <si>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</si>
  <si>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</si>
  <si>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</si>
  <si>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</si>
  <si>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</si>
  <si>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</si>
  <si>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</si>
  <si>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</si>
  <si>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</si>
  <si>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</si>
  <si>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</si>
  <si>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</si>
  <si>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</si>
  <si>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</si>
  <si>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</si>
  <si>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国民健康保険鹿野診療所特別会計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</si>
  <si>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</si>
  <si>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</si>
  <si>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</si>
  <si>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</si>
  <si>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</si>
  <si>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</si>
  <si>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</si>
  <si>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</si>
  <si>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モーターボート競走事業会計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</si>
  <si>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</si>
  <si>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</si>
  <si>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</si>
  <si>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</si>
  <si>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</si>
  <si>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</si>
  <si>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</si>
  <si>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</si>
  <si>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</si>
  <si>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</si>
  <si>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</si>
  <si>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</si>
  <si>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</si>
  <si>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</si>
  <si>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</si>
  <si>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</si>
  <si>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</si>
  <si>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</si>
  <si>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</si>
  <si>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</si>
  <si>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</si>
  <si>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</si>
  <si>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</si>
  <si>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</si>
  <si>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</si>
  <si>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</si>
  <si>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</si>
  <si>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</si>
  <si>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</si>
  <si>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</si>
  <si>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</si>
  <si>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</si>
  <si>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</si>
  <si>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</si>
  <si>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</si>
  <si>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</si>
  <si>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</si>
  <si>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</si>
  <si>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</si>
  <si>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</si>
  <si>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</si>
  <si>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</si>
  <si>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</si>
  <si>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</si>
  <si>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</si>
  <si>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</si>
  <si>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</si>
  <si>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</si>
  <si>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</si>
  <si>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</si>
  <si>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</si>
  <si>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</si>
  <si>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</si>
  <si>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</si>
  <si>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</si>
  <si>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</si>
  <si>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</si>
  <si>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</si>
  <si>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</si>
  <si>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</si>
  <si>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</si>
  <si>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</si>
  <si>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</si>
  <si>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</si>
  <si>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</si>
  <si>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</si>
  <si>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</si>
  <si>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</si>
  <si>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</si>
  <si>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</si>
  <si>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</si>
  <si>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</si>
  <si>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</si>
  <si>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</si>
  <si>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</si>
  <si>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</si>
  <si>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</si>
  <si>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</si>
  <si>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</si>
  <si>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</si>
  <si>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</si>
  <si>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</si>
  <si>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</si>
  <si>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</si>
  <si>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</si>
  <si>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</si>
  <si>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</si>
  <si>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</si>
  <si>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</si>
  <si>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</si>
  <si>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</si>
  <si>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</si>
  <si>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</si>
  <si>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</si>
  <si>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</si>
  <si>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</si>
  <si>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</si>
  <si>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</si>
  <si>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</si>
  <si>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</si>
  <si>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</si>
  <si>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</si>
  <si>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</si>
  <si>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</si>
  <si>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</si>
  <si>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</si>
  <si>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</si>
  <si>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</si>
  <si>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</si>
  <si>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</si>
  <si>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</si>
  <si>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</si>
  <si>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</si>
  <si>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</si>
  <si>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</si>
  <si>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</si>
  <si>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</si>
  <si>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</si>
  <si>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</si>
  <si>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</si>
  <si>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</si>
  <si>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</si>
  <si>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</si>
  <si>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</si>
  <si>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</si>
  <si>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</si>
  <si>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</si>
  <si>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</si>
  <si>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</si>
  <si>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</si>
  <si>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</si>
  <si>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</si>
  <si>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</si>
  <si>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</si>
  <si>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</si>
  <si>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</si>
  <si>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</si>
  <si>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0.71</t>
  </si>
  <si>
    <t>▲ 0.31</t>
  </si>
  <si>
    <t>▲ 2.75</t>
  </si>
  <si>
    <t>モーターボート競走事業会計</t>
  </si>
  <si>
    <t>水道事業会計</t>
  </si>
  <si>
    <t>下水道事業会計</t>
  </si>
  <si>
    <t>一般会計</t>
  </si>
  <si>
    <t>病院事業会計</t>
  </si>
  <si>
    <t>介護保険特別会計</t>
  </si>
  <si>
    <t>国民健康保険特別会計</t>
  </si>
  <si>
    <t>後期高齢者医療特別会計</t>
  </si>
  <si>
    <t>その他会計（赤字）</t>
  </si>
  <si>
    <t>▲ 0.06</t>
  </si>
  <si>
    <t>その他会計（黒字）</t>
  </si>
  <si>
    <t>R02</t>
    <phoneticPr fontId="5"/>
  </si>
  <si>
    <t>R03</t>
    <phoneticPr fontId="5"/>
  </si>
  <si>
    <t>R04</t>
    <phoneticPr fontId="5"/>
  </si>
  <si>
    <t>R05</t>
    <phoneticPr fontId="5"/>
  </si>
  <si>
    <t>R06</t>
    <phoneticPr fontId="5"/>
  </si>
  <si>
    <t>徳山地区漁業振興基金</t>
    <rPh sb="0" eb="4">
      <t>トクヤマチク</t>
    </rPh>
    <rPh sb="4" eb="10">
      <t>ギョギョウシンコウキキン</t>
    </rPh>
    <phoneticPr fontId="2"/>
  </si>
  <si>
    <t>周南市文化振興財団</t>
    <rPh sb="0" eb="9">
      <t>シュウナンシブンカシンコウザイダン</t>
    </rPh>
    <phoneticPr fontId="2"/>
  </si>
  <si>
    <t>周南市ふるさと振興財団</t>
    <rPh sb="0" eb="3">
      <t>シュウナンシ</t>
    </rPh>
    <rPh sb="7" eb="11">
      <t>シンコウザイダン</t>
    </rPh>
    <phoneticPr fontId="2"/>
  </si>
  <si>
    <t>周南市医療公社</t>
    <rPh sb="0" eb="7">
      <t>シュウナンシイリョウコウシャ</t>
    </rPh>
    <phoneticPr fontId="2"/>
  </si>
  <si>
    <t>周南地域地場産業振興センター</t>
    <rPh sb="0" eb="6">
      <t>シュウナンチイキジバサン</t>
    </rPh>
    <rPh sb="6" eb="8">
      <t>サンギョウ</t>
    </rPh>
    <rPh sb="8" eb="10">
      <t>シンコウ</t>
    </rPh>
    <phoneticPr fontId="2"/>
  </si>
  <si>
    <t>大津島巡航</t>
    <rPh sb="0" eb="4">
      <t>オオツシマジュンコウ</t>
    </rPh>
    <rPh sb="4" eb="5">
      <t>コウ</t>
    </rPh>
    <phoneticPr fontId="2"/>
  </si>
  <si>
    <t>かの高原開発</t>
    <rPh sb="2" eb="6">
      <t>コウゲンカイハツ</t>
    </rPh>
    <phoneticPr fontId="2"/>
  </si>
  <si>
    <t>新南陽地区漁業振興基金</t>
    <rPh sb="0" eb="3">
      <t>シンナンヨウチク</t>
    </rPh>
    <rPh sb="3" eb="5">
      <t>チク</t>
    </rPh>
    <rPh sb="5" eb="7">
      <t>ギョギョウ</t>
    </rPh>
    <rPh sb="7" eb="9">
      <t>シンコウ</t>
    </rPh>
    <rPh sb="9" eb="11">
      <t>キキン</t>
    </rPh>
    <phoneticPr fontId="2"/>
  </si>
  <si>
    <t>公立大学法人周南公立大学</t>
    <rPh sb="0" eb="4">
      <t>コウリツダイガク</t>
    </rPh>
    <rPh sb="4" eb="6">
      <t>ホウジン</t>
    </rPh>
    <rPh sb="6" eb="12">
      <t>シュウナンコウリツダイガク</t>
    </rPh>
    <phoneticPr fontId="2"/>
  </si>
  <si>
    <t>-</t>
    <phoneticPr fontId="2"/>
  </si>
  <si>
    <t>-</t>
    <phoneticPr fontId="2"/>
  </si>
  <si>
    <t>周南市スポーツ協会</t>
    <rPh sb="0" eb="3">
      <t>シュウナンシ</t>
    </rPh>
    <rPh sb="7" eb="9">
      <t>キョウカイ</t>
    </rPh>
    <phoneticPr fontId="2"/>
  </si>
  <si>
    <t>周南観光コンベンション協会</t>
    <rPh sb="0" eb="2">
      <t>シュウナン</t>
    </rPh>
    <rPh sb="2" eb="4">
      <t>カンコウ</t>
    </rPh>
    <rPh sb="11" eb="13">
      <t>キョウカイ</t>
    </rPh>
    <phoneticPr fontId="2"/>
  </si>
  <si>
    <t>周南地区福祉施設組合（一般会計）</t>
    <rPh sb="0" eb="4">
      <t>シュウナンチク</t>
    </rPh>
    <rPh sb="4" eb="10">
      <t>フクシシセツクミアイ</t>
    </rPh>
    <rPh sb="11" eb="15">
      <t>イッパンカイケイ</t>
    </rPh>
    <phoneticPr fontId="2"/>
  </si>
  <si>
    <t>周南地区衛生施設組合（一般会計）</t>
    <rPh sb="0" eb="4">
      <t>シュウナンチク</t>
    </rPh>
    <rPh sb="4" eb="10">
      <t>エイセイシセツクミアイ</t>
    </rPh>
    <rPh sb="11" eb="15">
      <t>イッパンカイケイ</t>
    </rPh>
    <phoneticPr fontId="2"/>
  </si>
  <si>
    <t>光地区消防組合（一般会計）</t>
    <rPh sb="0" eb="7">
      <t>ヒカリチクショウボウクミアイ</t>
    </rPh>
    <rPh sb="8" eb="12">
      <t>イッパンカイケイ</t>
    </rPh>
    <phoneticPr fontId="2"/>
  </si>
  <si>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</si>
  <si>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</si>
  <si>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</si>
  <si>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</si>
  <si>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</si>
  <si>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</si>
  <si>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</si>
  <si>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山口県後期高齢者広域連合（一般会計）</t>
  </si>
  <si>
    <t>山口県後期高齢者医療広域連合後期高齢者医療（特別会計）</t>
  </si>
  <si>
    <t>-</t>
    <phoneticPr fontId="2"/>
  </si>
  <si>
    <t>地域振興基金</t>
    <rPh sb="0" eb="6">
      <t>チイキシンコウキキン</t>
    </rPh>
    <phoneticPr fontId="5"/>
  </si>
  <si>
    <t>子ども未来夢基金</t>
    <rPh sb="0" eb="1">
      <t>コ</t>
    </rPh>
    <rPh sb="3" eb="8">
      <t>ミライユメキキン</t>
    </rPh>
    <phoneticPr fontId="5"/>
  </si>
  <si>
    <t>公共施設マネジメント基金</t>
    <rPh sb="0" eb="2">
      <t>コウキョウ</t>
    </rPh>
    <rPh sb="2" eb="4">
      <t>シセツ</t>
    </rPh>
    <rPh sb="10" eb="12">
      <t>キキン</t>
    </rPh>
    <phoneticPr fontId="5"/>
  </si>
  <si>
    <t>周南公立大学整備等基金</t>
    <rPh sb="0" eb="6">
      <t>シュウナンコウリツダイガク</t>
    </rPh>
    <rPh sb="6" eb="9">
      <t>セイビトウ</t>
    </rPh>
    <rPh sb="9" eb="11">
      <t>キキン</t>
    </rPh>
    <phoneticPr fontId="5"/>
  </si>
  <si>
    <t>職員定職手当基金</t>
    <rPh sb="0" eb="8">
      <t>ショクインテイショクテアテキキン</t>
    </rPh>
    <phoneticPr fontId="5"/>
  </si>
  <si>
    <t>徳山青果精算</t>
    <rPh sb="0" eb="2">
      <t>トクヤマセイカセイサン</t>
    </rPh>
    <rPh sb="2" eb="4">
      <t>セイカ</t>
    </rPh>
    <rPh sb="4" eb="6">
      <t>セイサン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</si>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</sst>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1112-4E7E-AFEB-A5FD80469B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59074</c:v>
                </c:pt>
                <c:pt idx="1">
                  <c:v>33400</c:v>
                </c:pt>
                <c:pt idx="2">
                  <c:v>58302</c:v>
                </c:pt>
                <c:pt idx="3">
                  <c:v>81725</c:v>
                </c:pt>
                <c:pt idx="4">
                  <c:v>65002</c:v>
                </c:pt>
              </c:numCache>
            </c:numRef>
          </c:val>
          <c:smooth val="0"/>
          <c:extLst>
            <c:ext xmlns:c16="http://schemas.microsoft.com/office/drawing/2014/chart" uri="{C3380CC4-5D6E-409C-BE32-E72D297353CC}">
              <c16:uniqueId val="{00000001-1112-4E7E-AFEB-A5FD80469B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10.3</c:v>
                </c:pt>
                <c:pt idx="2">
                  <c:v>9.16</c:v>
                </c:pt>
                <c:pt idx="3">
                  <c:v>9.7799999999999994</c:v>
                </c:pt>
                <c:pt idx="4">
                  <c:v>5.8</c:v>
                </c:pt>
              </c:numCache>
            </c:numRef>
          </c:val>
          <c:extLst>
            <c:ext xmlns:c16="http://schemas.microsoft.com/office/drawing/2014/chart" uri="{C3380CC4-5D6E-409C-BE32-E72D297353CC}">
              <c16:uniqueId val="{00000000-903F-4F19-827F-B2C6E86614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7.67</c:v>
                </c:pt>
                <c:pt idx="1">
                  <c:v>12.6</c:v>
                </c:pt>
                <c:pt idx="2">
                  <c:v>16.829999999999998</c:v>
                </c:pt>
                <c:pt idx="3">
                  <c:v>15.21</c:v>
                </c:pt>
                <c:pt idx="4">
                  <c:v>15.88</c:v>
                </c:pt>
              </c:numCache>
            </c:numRef>
          </c:val>
          <c:extLst>
            <c:ext xmlns:c16="http://schemas.microsoft.com/office/drawing/2014/chart" uri="{C3380CC4-5D6E-409C-BE32-E72D297353CC}">
              <c16:uniqueId val="{00000001-903F-4F19-827F-B2C6E86614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-0.71</c:v>
                </c:pt>
                <c:pt idx="1">
                  <c:v>10.75</c:v>
                </c:pt>
                <c:pt idx="2">
                  <c:v>2.54</c:v>
                </c:pt>
                <c:pt idx="3">
                  <c:v>-0.31</c:v>
                </c:pt>
                <c:pt idx="4">
                  <c:v>-2.75</c:v>
                </c:pt>
              </c:numCache>
            </c:numRef>
          </c:val>
          <c:smooth val="0"/>
          <c:extLst>
            <c:ext xmlns:c16="http://schemas.microsoft.com/office/drawing/2014/chart" uri="{C3380CC4-5D6E-409C-BE32-E72D297353CC}">
              <c16:uniqueId val="{00000002-903F-4F19-827F-B2C6E86614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0.32</c:v>
                </c:pt>
                <c:pt idx="4">
                  <c:v>#N/A</c:v>
                </c:pt>
                <c:pt idx="5">
                  <c:v>0.32</c:v>
                </c:pt>
                <c:pt idx="6">
                  <c:v>#N/A</c:v>
                </c:pt>
                <c:pt idx="7">
                  <c:v>0.19</c:v>
                </c:pt>
                <c:pt idx="8">
                  <c:v>#N/A</c:v>
                </c:pt>
                <c:pt idx="9">
                  <c:v>0.11</c:v>
                </c:pt>
              </c:numCache>
            </c:numRef>
          </c:val>
          <c:extLst>
            <c:ext xmlns:c16="http://schemas.microsoft.com/office/drawing/2014/chart" uri="{C3380CC4-5D6E-409C-BE32-E72D297353CC}">
              <c16:uniqueId val="{00000000-6314-4B3F-9BCE-E021DFB5AE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0.06</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4-4B3F-9BCE-E021DFB5AE4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0.17</c:v>
                </c:pt>
                <c:pt idx="2">
                  <c:v>#N/A</c:v>
                </c:pt>
                <c:pt idx="3">
                  <c:v>0.17</c:v>
                </c:pt>
                <c:pt idx="4">
                  <c:v>#N/A</c:v>
                </c:pt>
                <c:pt idx="5">
                  <c:v>0.24</c:v>
                </c:pt>
                <c:pt idx="6">
                  <c:v>#N/A</c:v>
                </c:pt>
                <c:pt idx="7">
                  <c:v>0.19</c:v>
                </c:pt>
                <c:pt idx="8">
                  <c:v>#N/A</c:v>
                </c:pt>
                <c:pt idx="9">
                  <c:v>0.23</c:v>
                </c:pt>
              </c:numCache>
            </c:numRef>
          </c:val>
          <c:extLst>
            <c:ext xmlns:c16="http://schemas.microsoft.com/office/drawing/2014/chart" uri="{C3380CC4-5D6E-409C-BE32-E72D297353CC}">
              <c16:uniqueId val="{00000002-6314-4B3F-9BCE-E021DFB5AE4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0.72</c:v>
                </c:pt>
                <c:pt idx="2">
                  <c:v>#N/A</c:v>
                </c:pt>
                <c:pt idx="3">
                  <c:v>0.68</c:v>
                </c:pt>
                <c:pt idx="4">
                  <c:v>#N/A</c:v>
                </c:pt>
                <c:pt idx="5">
                  <c:v>0.6</c:v>
                </c:pt>
                <c:pt idx="6">
                  <c:v>#N/A</c:v>
                </c:pt>
                <c:pt idx="7">
                  <c:v>0.64</c:v>
                </c:pt>
                <c:pt idx="8">
                  <c:v>#N/A</c:v>
                </c:pt>
                <c:pt idx="9">
                  <c:v>0.56000000000000005</c:v>
                </c:pt>
              </c:numCache>
            </c:numRef>
          </c:val>
          <c:extLst>
            <c:ext xmlns:c16="http://schemas.microsoft.com/office/drawing/2014/chart" uri="{C3380CC4-5D6E-409C-BE32-E72D297353CC}">
              <c16:uniqueId val="{00000003-6314-4B3F-9BCE-E021DFB5AE4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0.85</c:v>
                </c:pt>
                <c:pt idx="4">
                  <c:v>#N/A</c:v>
                </c:pt>
                <c:pt idx="5">
                  <c:v>1</c:v>
                </c:pt>
                <c:pt idx="6">
                  <c:v>#N/A</c:v>
                </c:pt>
                <c:pt idx="7">
                  <c:v>1.28</c:v>
                </c:pt>
                <c:pt idx="8">
                  <c:v>#N/A</c:v>
                </c:pt>
                <c:pt idx="9">
                  <c:v>1.07</c:v>
                </c:pt>
              </c:numCache>
            </c:numRef>
          </c:val>
          <c:extLst>
            <c:ext xmlns:c16="http://schemas.microsoft.com/office/drawing/2014/chart" uri="{C3380CC4-5D6E-409C-BE32-E72D297353CC}">
              <c16:uniqueId val="{00000004-6314-4B3F-9BCE-E021DFB5AE4E}"/>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3.48</c:v>
                </c:pt>
                <c:pt idx="2">
                  <c:v>#N/A</c:v>
                </c:pt>
                <c:pt idx="3">
                  <c:v>4.46</c:v>
                </c:pt>
                <c:pt idx="4">
                  <c:v>#N/A</c:v>
                </c:pt>
                <c:pt idx="5">
                  <c:v>5.08</c:v>
                </c:pt>
                <c:pt idx="6">
                  <c:v>#N/A</c:v>
                </c:pt>
                <c:pt idx="7">
                  <c:v>4.6399999999999997</c:v>
                </c:pt>
                <c:pt idx="8">
                  <c:v>#N/A</c:v>
                </c:pt>
                <c:pt idx="9">
                  <c:v>3.61</c:v>
                </c:pt>
              </c:numCache>
            </c:numRef>
          </c:val>
          <c:extLst>
            <c:ext xmlns:c16="http://schemas.microsoft.com/office/drawing/2014/chart" uri="{C3380CC4-5D6E-409C-BE32-E72D297353CC}">
              <c16:uniqueId val="{00000005-6314-4B3F-9BCE-E021DFB5AE4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4.8600000000000003</c:v>
                </c:pt>
                <c:pt idx="2">
                  <c:v>#N/A</c:v>
                </c:pt>
                <c:pt idx="3">
                  <c:v>10.3</c:v>
                </c:pt>
                <c:pt idx="4">
                  <c:v>#N/A</c:v>
                </c:pt>
                <c:pt idx="5">
                  <c:v>9.16</c:v>
                </c:pt>
                <c:pt idx="6">
                  <c:v>#N/A</c:v>
                </c:pt>
                <c:pt idx="7">
                  <c:v>9.7799999999999994</c:v>
                </c:pt>
                <c:pt idx="8">
                  <c:v>#N/A</c:v>
                </c:pt>
                <c:pt idx="9">
                  <c:v>5.8</c:v>
                </c:pt>
              </c:numCache>
            </c:numRef>
          </c:val>
          <c:extLst>
            <c:ext xmlns:c16="http://schemas.microsoft.com/office/drawing/2014/chart" uri="{C3380CC4-5D6E-409C-BE32-E72D297353CC}">
              <c16:uniqueId val="{00000006-6314-4B3F-9BCE-E021DFB5AE4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5.46</c:v>
                </c:pt>
                <c:pt idx="2">
                  <c:v>#N/A</c:v>
                </c:pt>
                <c:pt idx="3">
                  <c:v>5.25</c:v>
                </c:pt>
                <c:pt idx="4">
                  <c:v>#N/A</c:v>
                </c:pt>
                <c:pt idx="5">
                  <c:v>6.27</c:v>
                </c:pt>
                <c:pt idx="6">
                  <c:v>#N/A</c:v>
                </c:pt>
                <c:pt idx="7">
                  <c:v>6.21</c:v>
                </c:pt>
                <c:pt idx="8">
                  <c:v>#N/A</c:v>
                </c:pt>
                <c:pt idx="9">
                  <c:v>6.28</c:v>
                </c:pt>
              </c:numCache>
            </c:numRef>
          </c:val>
          <c:extLst>
            <c:ext xmlns:c16="http://schemas.microsoft.com/office/drawing/2014/chart" uri="{C3380CC4-5D6E-409C-BE32-E72D297353CC}">
              <c16:uniqueId val="{00000007-6314-4B3F-9BCE-E021DFB5AE4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c:v>
                </c:pt>
                <c:pt idx="2">
                  <c:v>#N/A</c:v>
                </c:pt>
                <c:pt idx="3">
                  <c:v>9.1300000000000008</c:v>
                </c:pt>
                <c:pt idx="4">
                  <c:v>#N/A</c:v>
                </c:pt>
                <c:pt idx="5">
                  <c:v>9.8800000000000008</c:v>
                </c:pt>
                <c:pt idx="6">
                  <c:v>#N/A</c:v>
                </c:pt>
                <c:pt idx="7">
                  <c:v>8.89</c:v>
                </c:pt>
                <c:pt idx="8">
                  <c:v>#N/A</c:v>
                </c:pt>
                <c:pt idx="9">
                  <c:v>8.32</c:v>
                </c:pt>
              </c:numCache>
            </c:numRef>
          </c:val>
          <c:extLst>
            <c:ext xmlns:c16="http://schemas.microsoft.com/office/drawing/2014/chart" uri="{C3380CC4-5D6E-409C-BE32-E72D297353CC}">
              <c16:uniqueId val="{00000008-6314-4B3F-9BCE-E021DFB5AE4E}"/>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45.83</c:v>
                </c:pt>
                <c:pt idx="2">
                  <c:v>#N/A</c:v>
                </c:pt>
                <c:pt idx="3">
                  <c:v>52.87</c:v>
                </c:pt>
                <c:pt idx="4">
                  <c:v>#N/A</c:v>
                </c:pt>
                <c:pt idx="5">
                  <c:v>62.63</c:v>
                </c:pt>
                <c:pt idx="6">
                  <c:v>#N/A</c:v>
                </c:pt>
                <c:pt idx="7">
                  <c:v>63.68</c:v>
                </c:pt>
                <c:pt idx="8">
                  <c:v>#N/A</c:v>
                </c:pt>
                <c:pt idx="9">
                  <c:v>57.31</c:v>
                </c:pt>
              </c:numCache>
            </c:numRef>
          </c:val>
          <c:extLst>
            <c:ext xmlns:c16="http://schemas.microsoft.com/office/drawing/2014/chart" uri="{C3380CC4-5D6E-409C-BE32-E72D297353CC}">
              <c16:uniqueId val="{00000009-6314-4B3F-9BCE-E021DFB5AE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7738</c:v>
                </c:pt>
                <c:pt idx="5">
                  <c:v>7621</c:v>
                </c:pt>
                <c:pt idx="8">
                  <c:v>7401</c:v>
                </c:pt>
                <c:pt idx="11">
                  <c:v>7356</c:v>
                </c:pt>
                <c:pt idx="14">
                  <c:v>7215</c:v>
                </c:pt>
              </c:numCache>
            </c:numRef>
          </c:val>
          <c:extLst>
            <c:ext xmlns:c16="http://schemas.microsoft.com/office/drawing/2014/chart" uri="{C3380CC4-5D6E-409C-BE32-E72D297353CC}">
              <c16:uniqueId val="{00000000-C697-4BA6-B165-3EB0E63BA8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97-4BA6-B165-3EB0E63BA8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75</c:v>
                </c:pt>
                <c:pt idx="3">
                  <c:v>38</c:v>
                </c:pt>
                <c:pt idx="6">
                  <c:v>37</c:v>
                </c:pt>
                <c:pt idx="9">
                  <c:v>66</c:v>
                </c:pt>
                <c:pt idx="12">
                  <c:v>52</c:v>
                </c:pt>
              </c:numCache>
            </c:numRef>
          </c:val>
          <c:extLst>
            <c:ext xmlns:c16="http://schemas.microsoft.com/office/drawing/2014/chart" uri="{C3380CC4-5D6E-409C-BE32-E72D297353CC}">
              <c16:uniqueId val="{00000002-C697-4BA6-B165-3EB0E63BA8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223</c:v>
                </c:pt>
                <c:pt idx="3">
                  <c:v>224</c:v>
                </c:pt>
                <c:pt idx="6">
                  <c:v>223</c:v>
                </c:pt>
                <c:pt idx="9">
                  <c:v>235</c:v>
                </c:pt>
                <c:pt idx="12">
                  <c:v>231</c:v>
                </c:pt>
              </c:numCache>
            </c:numRef>
          </c:val>
          <c:extLst>
            <c:ext xmlns:c16="http://schemas.microsoft.com/office/drawing/2014/chart" uri="{C3380CC4-5D6E-409C-BE32-E72D297353CC}">
              <c16:uniqueId val="{00000003-C697-4BA6-B165-3EB0E63BA8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1938</c:v>
                </c:pt>
                <c:pt idx="3">
                  <c:v>1834</c:v>
                </c:pt>
                <c:pt idx="6">
                  <c:v>1898</c:v>
                </c:pt>
                <c:pt idx="9">
                  <c:v>1937</c:v>
                </c:pt>
                <c:pt idx="12">
                  <c:v>1954</c:v>
                </c:pt>
              </c:numCache>
            </c:numRef>
          </c:val>
          <c:extLst>
            <c:ext xmlns:c16="http://schemas.microsoft.com/office/drawing/2014/chart" uri="{C3380CC4-5D6E-409C-BE32-E72D297353CC}">
              <c16:uniqueId val="{00000004-C697-4BA6-B165-3EB0E63BA8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97-4BA6-B165-3EB0E63BA8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97-4BA6-B165-3EB0E63BA8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8265</c:v>
                </c:pt>
                <c:pt idx="3">
                  <c:v>8297</c:v>
                </c:pt>
                <c:pt idx="6">
                  <c:v>8091</c:v>
                </c:pt>
                <c:pt idx="9">
                  <c:v>8227</c:v>
                </c:pt>
                <c:pt idx="12">
                  <c:v>8133</c:v>
                </c:pt>
              </c:numCache>
            </c:numRef>
          </c:val>
          <c:extLst>
            <c:ext xmlns:c16="http://schemas.microsoft.com/office/drawing/2014/chart" uri="{C3380CC4-5D6E-409C-BE32-E72D297353CC}">
              <c16:uniqueId val="{00000007-C697-4BA6-B165-3EB0E63BA8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2763</c:v>
                </c:pt>
                <c:pt idx="2">
                  <c:v>#N/A</c:v>
                </c:pt>
                <c:pt idx="3">
                  <c:v>#N/A</c:v>
                </c:pt>
                <c:pt idx="4">
                  <c:v>2772</c:v>
                </c:pt>
                <c:pt idx="5">
                  <c:v>#N/A</c:v>
                </c:pt>
                <c:pt idx="6">
                  <c:v>#N/A</c:v>
                </c:pt>
                <c:pt idx="7">
                  <c:v>2848</c:v>
                </c:pt>
                <c:pt idx="8">
                  <c:v>#N/A</c:v>
                </c:pt>
                <c:pt idx="9">
                  <c:v>#N/A</c:v>
                </c:pt>
                <c:pt idx="10">
                  <c:v>3109</c:v>
                </c:pt>
                <c:pt idx="11">
                  <c:v>#N/A</c:v>
                </c:pt>
                <c:pt idx="12">
                  <c:v>#N/A</c:v>
                </c:pt>
                <c:pt idx="13">
                  <c:v>3155</c:v>
                </c:pt>
                <c:pt idx="14">
                  <c:v>#N/A</c:v>
                </c:pt>
              </c:numCache>
            </c:numRef>
          </c:val>
          <c:smooth val="0"/>
          <c:extLst>
            <c:ext xmlns:c16="http://schemas.microsoft.com/office/drawing/2014/chart" uri="{C3380CC4-5D6E-409C-BE32-E72D297353CC}">
              <c16:uniqueId val="{00000008-C697-4BA6-B165-3EB0E63BA8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70048</c:v>
                </c:pt>
                <c:pt idx="5">
                  <c:v>67637</c:v>
                </c:pt>
                <c:pt idx="8">
                  <c:v>64001</c:v>
                </c:pt>
                <c:pt idx="11">
                  <c:v>59731</c:v>
                </c:pt>
                <c:pt idx="14">
                  <c:v>56388</c:v>
                </c:pt>
              </c:numCache>
            </c:numRef>
          </c:val>
          <c:extLst>
            <c:ext xmlns:c16="http://schemas.microsoft.com/office/drawing/2014/chart" uri="{C3380CC4-5D6E-409C-BE32-E72D297353CC}">
              <c16:uniqueId val="{00000000-75EE-42B2-87EE-388A68EE9F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13093</c:v>
                </c:pt>
                <c:pt idx="5">
                  <c:v>12717</c:v>
                </c:pt>
                <c:pt idx="8">
                  <c:v>12695</c:v>
                </c:pt>
                <c:pt idx="11">
                  <c:v>12390</c:v>
                </c:pt>
                <c:pt idx="14">
                  <c:v>11955</c:v>
                </c:pt>
              </c:numCache>
            </c:numRef>
          </c:val>
          <c:extLst>
            <c:ext xmlns:c16="http://schemas.microsoft.com/office/drawing/2014/chart" uri="{C3380CC4-5D6E-409C-BE32-E72D297353CC}">
              <c16:uniqueId val="{00000001-75EE-42B2-87EE-388A68EE9F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8626</c:v>
                </c:pt>
                <c:pt idx="5">
                  <c:v>12821</c:v>
                </c:pt>
                <c:pt idx="8">
                  <c:v>17363</c:v>
                </c:pt>
                <c:pt idx="11">
                  <c:v>18465</c:v>
                </c:pt>
                <c:pt idx="14">
                  <c:v>20381</c:v>
                </c:pt>
              </c:numCache>
            </c:numRef>
          </c:val>
          <c:extLst>
            <c:ext xmlns:c16="http://schemas.microsoft.com/office/drawing/2014/chart" uri="{C3380CC4-5D6E-409C-BE32-E72D297353CC}">
              <c16:uniqueId val="{00000002-75EE-42B2-87EE-388A68EE9F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EE-42B2-87EE-388A68EE9F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EE-42B2-87EE-388A68EE9F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126</c:v>
                </c:pt>
                <c:pt idx="3">
                  <c:v>135</c:v>
                </c:pt>
                <c:pt idx="6">
                  <c:v>0</c:v>
                </c:pt>
                <c:pt idx="9">
                  <c:v>0</c:v>
                </c:pt>
                <c:pt idx="12">
                  <c:v>0</c:v>
                </c:pt>
              </c:numCache>
            </c:numRef>
          </c:val>
          <c:extLst>
            <c:ext xmlns:c16="http://schemas.microsoft.com/office/drawing/2014/chart" uri="{C3380CC4-5D6E-409C-BE32-E72D297353CC}">
              <c16:uniqueId val="{00000005-75EE-42B2-87EE-388A68EE9F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9536</c:v>
                </c:pt>
                <c:pt idx="3">
                  <c:v>9665</c:v>
                </c:pt>
                <c:pt idx="6">
                  <c:v>9655</c:v>
                </c:pt>
                <c:pt idx="9">
                  <c:v>10004</c:v>
                </c:pt>
                <c:pt idx="12">
                  <c:v>10218</c:v>
                </c:pt>
              </c:numCache>
            </c:numRef>
          </c:val>
          <c:extLst>
            <c:ext xmlns:c16="http://schemas.microsoft.com/office/drawing/2014/chart" uri="{C3380CC4-5D6E-409C-BE32-E72D297353CC}">
              <c16:uniqueId val="{00000006-75EE-42B2-87EE-388A68EE9F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2926</c:v>
                </c:pt>
                <c:pt idx="3">
                  <c:v>2705</c:v>
                </c:pt>
                <c:pt idx="6">
                  <c:v>2433</c:v>
                </c:pt>
                <c:pt idx="9">
                  <c:v>2196</c:v>
                </c:pt>
                <c:pt idx="12">
                  <c:v>3145</c:v>
                </c:pt>
              </c:numCache>
            </c:numRef>
          </c:val>
          <c:extLst>
            <c:ext xmlns:c16="http://schemas.microsoft.com/office/drawing/2014/chart" uri="{C3380CC4-5D6E-409C-BE32-E72D297353CC}">
              <c16:uniqueId val="{00000007-75EE-42B2-87EE-388A68EE9F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16721</c:v>
                </c:pt>
                <c:pt idx="3">
                  <c:v>15980</c:v>
                </c:pt>
                <c:pt idx="6">
                  <c:v>15382</c:v>
                </c:pt>
                <c:pt idx="9">
                  <c:v>15263</c:v>
                </c:pt>
                <c:pt idx="12">
                  <c:v>15470</c:v>
                </c:pt>
              </c:numCache>
            </c:numRef>
          </c:val>
          <c:extLst>
            <c:ext xmlns:c16="http://schemas.microsoft.com/office/drawing/2014/chart" uri="{C3380CC4-5D6E-409C-BE32-E72D297353CC}">
              <c16:uniqueId val="{00000008-75EE-42B2-87EE-388A68EE9F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2900</c:v>
                </c:pt>
                <c:pt idx="3">
                  <c:v>2782</c:v>
                </c:pt>
                <c:pt idx="6">
                  <c:v>7804</c:v>
                </c:pt>
                <c:pt idx="9">
                  <c:v>7760</c:v>
                </c:pt>
                <c:pt idx="12">
                  <c:v>8028</c:v>
                </c:pt>
              </c:numCache>
            </c:numRef>
          </c:val>
          <c:extLst>
            <c:ext xmlns:c16="http://schemas.microsoft.com/office/drawing/2014/chart" uri="{C3380CC4-5D6E-409C-BE32-E72D297353CC}">
              <c16:uniqueId val="{00000009-75EE-42B2-87EE-388A68EE9F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86256</c:v>
                </c:pt>
                <c:pt idx="3">
                  <c:v>82788</c:v>
                </c:pt>
                <c:pt idx="6">
                  <c:v>79288</c:v>
                </c:pt>
                <c:pt idx="9">
                  <c:v>76472</c:v>
                </c:pt>
                <c:pt idx="12">
                  <c:v>73428</c:v>
                </c:pt>
              </c:numCache>
            </c:numRef>
          </c:val>
          <c:extLst>
            <c:ext xmlns:c16="http://schemas.microsoft.com/office/drawing/2014/chart" uri="{C3380CC4-5D6E-409C-BE32-E72D297353CC}">
              <c16:uniqueId val="{0000000A-75EE-42B2-87EE-388A68EE9F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26698</c:v>
                </c:pt>
                <c:pt idx="2">
                  <c:v>#N/A</c:v>
                </c:pt>
                <c:pt idx="3">
                  <c:v>#N/A</c:v>
                </c:pt>
                <c:pt idx="4">
                  <c:v>20879</c:v>
                </c:pt>
                <c:pt idx="5">
                  <c:v>#N/A</c:v>
                </c:pt>
                <c:pt idx="6">
                  <c:v>#N/A</c:v>
                </c:pt>
                <c:pt idx="7">
                  <c:v>20503</c:v>
                </c:pt>
                <c:pt idx="8">
                  <c:v>#N/A</c:v>
                </c:pt>
                <c:pt idx="9">
                  <c:v>#N/A</c:v>
                </c:pt>
                <c:pt idx="10">
                  <c:v>21109</c:v>
                </c:pt>
                <c:pt idx="11">
                  <c:v>#N/A</c:v>
                </c:pt>
                <c:pt idx="12">
                  <c:v>#N/A</c:v>
                </c:pt>
                <c:pt idx="13">
                  <c:v>21564</c:v>
                </c:pt>
                <c:pt idx="14">
                  <c:v>#N/A</c:v>
                </c:pt>
              </c:numCache>
            </c:numRef>
          </c:val>
          <c:smooth val="0"/>
          <c:extLst>
            <c:ext xmlns:c16="http://schemas.microsoft.com/office/drawing/2014/chart" uri="{C3380CC4-5D6E-409C-BE32-E72D297353CC}">
              <c16:uniqueId val="{0000000B-75EE-42B2-87EE-388A68EE9F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6262</c:v>
                </c:pt>
                <c:pt idx="1">
                  <c:v>5814</c:v>
                </c:pt>
                <c:pt idx="2">
                  <c:v>6211</c:v>
                </c:pt>
              </c:numCache>
            </c:numRef>
          </c:val>
          <c:extLst>
            <c:ext xmlns:c16="http://schemas.microsoft.com/office/drawing/2014/chart" uri="{C3380CC4-5D6E-409C-BE32-E72D297353CC}">
              <c16:uniqueId val="{00000000-5AE1-44D2-8B68-610F7B9F50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1600</c:v>
                </c:pt>
                <c:pt idx="1">
                  <c:v>1603</c:v>
                </c:pt>
                <c:pt idx="2">
                  <c:v>1755</c:v>
                </c:pt>
              </c:numCache>
            </c:numRef>
          </c:val>
          <c:extLst>
            <c:ext xmlns:c16="http://schemas.microsoft.com/office/drawing/2014/chart" uri="{C3380CC4-5D6E-409C-BE32-E72D297353CC}">
              <c16:uniqueId val="{00000001-5AE1-44D2-8B68-610F7B9F50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11960</c:v>
                </c:pt>
                <c:pt idx="1">
                  <c:v>11774</c:v>
                </c:pt>
                <c:pt idx="2">
                  <c:v>13059</c:v>
                </c:pt>
              </c:numCache>
            </c:numRef>
          </c:val>
          <c:extLst>
            <c:ext xmlns:c16="http://schemas.microsoft.com/office/drawing/2014/chart" uri="{C3380CC4-5D6E-409C-BE32-E72D297353CC}">
              <c16:uniqueId val="{00000002-5AE1-44D2-8B68-610F7B9F50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地方債元利償還金について、令和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年度から償還開始となったものに対し、償還が終了したものが大きいため減となったが、災害復旧費等に係る基準財政需要額の減による基準財政需要額算入額の減の方が上回ったため、分子全体では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合併特例債の活用が終了した中で公債費負担を少しでも少なくする必要がある状況であり、基金の活用等により、今後も地方債借入額の抑制を図る。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現在高の減により将来負担額は減少している。また、充当可能基金額は増加しているものの、基準財政需要額算入見込額の減少額が多く、充当可能財源等の合計も減少となっている。充当可能財源等の計の減少額が将来負担額の減少額を上回っており、分子全体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今後も地方債残高の抑制など、持続可能な財政運営に努める。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山口県周南市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億円増となったことに加え、ボートレース事業の業績好調に伴う繰入金増の影響を受け、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・市債の償還に必要な財源を確保し、将来にわたる市財政の健全な運営に資するため、今後も財政状況に応じて計画的に積立を実施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・地域振興基金：市民の連帯の強化および地域の振興に資する事業の推進。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・子ども未来夢基金：安心して子育てができる環境づくりを推進する事業の促進。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・公共施設マネジメント基金：公共施設のマネジメントを推進し、もって施設のサービスの維持・向上、安心安全な利用の確保等を図る。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・周南公立大学整備等基金：周南公立大学の運営及び施設整備に要する経費の財源とする。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・地域振興基金：ボートレース事業からの繰入金などにより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億円のを積み立てた一方で、市民の連帯の強化および地域の振興に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・子ども未来夢基金：安心して子育てができる環境づくりを推進する事業の財源として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億円を取り崩した一方で、ボートレース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事業からの繰入金などにより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・公共施設マネジメント基金：公共施設の改修や維持等の財源として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億円を取り崩した一方で、ボートレース事業からの繰入金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・周南公立大学整備等基金：周南公立大学の施設整備等の財源として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億円を取り崩した一方で、ボートレース事業からの繰入金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億円の積立があったため、基金残高は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・地域振興基金：市民の連帯の強化および地域の振興に資する事業の財源として、今後も必要に応じて活用する予定。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・子ども未来夢基金：安心して子育てができる環境づくりを推進する事業の財源として、今後も必要に応じて活用する予定。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・公共施設マネジメント基金：公共施設の大規模改修や維持等を推進するための事業の財源として、今後も必要に応じて活用する予定。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・税収等の改善による積立額の増により、残高は前年度比で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・持続可能な財政運営に向けて、特定目的基金の活用を図りながら、着実な積立を行う。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億円の取崩があったが、普通交付税の増額に伴い積立額が増加したため、残高は前年度比で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・市債の償還に必要な財源を確保し、将来にわたる市財政の健全な運営に資するため、今後も財政状況に応じて計画的な積立を実施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134,733
132,774
656.29
82,707,683
79,985,777
2,268,610
39,110,469
73,428,356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本市の財政構造上、周南コンビナートを形成する大企業の収益動向により税収が大きく左右されるという特徴がある。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基準財政収入額が法人税割の減などにより約</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億円減少した一方で、基準財政需要額は、周南公立大学に係る需要額などの増加や給与改定費の創設など再算定の影響もあり、約</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億円の増加となった。そのため単年度の財政力指数としては</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ポイントの減となったが、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億円の減となったものの、普通交付税の増などによる経常一般財源収入額の増加が影響し、分母が計</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今後も事業の選択と集中、事務事業の見直しなどにより事業費の抑制に努めていく。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6873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569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62</xdr:row>
      <xdr:rowOff>145796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35184"/>
          <a:ext cx="889000" cy="5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119634</xdr:rowOff>
    </xdr:from>
    <xdr:to>
      <xdr:col>11</xdr:col>
      <xdr:colOff>31750</xdr:colOff>
      <xdr:row>65</xdr:row>
      <xdr:rowOff>123698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35184"/>
          <a:ext cx="889000" cy="103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68834</xdr:rowOff>
    </xdr:from>
    <xdr:to>
      <xdr:col>11</xdr:col>
      <xdr:colOff>82550</xdr:colOff>
      <xdr:row>59</xdr:row>
      <xdr:rowOff>170434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155211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7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について、広い市域の多くを一部事務組合によらず直接運営しているため、人件費が類似団体平均を大きく上回っている。また、重層的支援体制整備事業に係る費用の増等により物件費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今後も引き続き、適正な職員配置による人件費の抑制に努めるとともに、事業の選択や公共施設の統廃合の推進などにより物件費の削減を図っていく。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5424</xdr:rowOff>
    </xdr:from>
    <xdr:to>
      <xdr:col>23</xdr:col>
      <xdr:colOff>133350</xdr:colOff>
      <xdr:row>87</xdr:row>
      <xdr:rowOff>22430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50124"/>
          <a:ext cx="838200" cy="18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116239</xdr:rowOff>
    </xdr:from>
    <xdr:to>
      <xdr:col>19</xdr:col>
      <xdr:colOff>133350</xdr:colOff>
      <xdr:row>86</xdr:row>
      <xdr:rowOff>5424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89489"/>
          <a:ext cx="889000" cy="6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36835</xdr:rowOff>
    </xdr:from>
    <xdr:to>
      <xdr:col>15</xdr:col>
      <xdr:colOff>82550</xdr:colOff>
      <xdr:row>85</xdr:row>
      <xdr:rowOff>116239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10085"/>
          <a:ext cx="889000" cy="7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101234</xdr:rowOff>
    </xdr:from>
    <xdr:to>
      <xdr:col>11</xdr:col>
      <xdr:colOff>31750</xdr:colOff>
      <xdr:row>85</xdr:row>
      <xdr:rowOff>36835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03034"/>
          <a:ext cx="889000" cy="10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143080</xdr:rowOff>
    </xdr:from>
    <xdr:to>
      <xdr:col>23</xdr:col>
      <xdr:colOff>184150</xdr:colOff>
      <xdr:row>87</xdr:row>
      <xdr:rowOff>73230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115157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126074</xdr:rowOff>
    </xdr:from>
    <xdr:to>
      <xdr:col>19</xdr:col>
      <xdr:colOff>184150</xdr:colOff>
      <xdr:row>86</xdr:row>
      <xdr:rowOff>56224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41001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8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65439</xdr:rowOff>
    </xdr:from>
    <xdr:to>
      <xdr:col>15</xdr:col>
      <xdr:colOff>133350</xdr:colOff>
      <xdr:row>85</xdr:row>
      <xdr:rowOff>167039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151816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2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157485</xdr:rowOff>
    </xdr:from>
    <xdr:to>
      <xdr:col>11</xdr:col>
      <xdr:colOff>82550</xdr:colOff>
      <xdr:row>85</xdr:row>
      <xdr:rowOff>87635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72412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4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50434</xdr:rowOff>
    </xdr:from>
    <xdr:to>
      <xdr:col>7</xdr:col>
      <xdr:colOff>31750</xdr:colOff>
      <xdr:row>84</xdr:row>
      <xdr:rowOff>152034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136811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3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階層変動等により、今後も指数が変動していくことが予想されるが、人事院勧告、地域の民間企業および類似団体の状況を勘案した水準となるよう制度設計するとともに、組織全体の役職等の見直し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278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140759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278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140759</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283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170391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3289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89959</xdr:rowOff>
    </xdr:from>
    <xdr:to>
      <xdr:col>73</xdr:col>
      <xdr:colOff>44450</xdr:colOff>
      <xdr:row>89</xdr:row>
      <xdr:rowOff>20109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4886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119591</xdr:rowOff>
    </xdr:from>
    <xdr:to>
      <xdr:col>64</xdr:col>
      <xdr:colOff>152400</xdr:colOff>
      <xdr:row>90</xdr:row>
      <xdr:rowOff>49741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34518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6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数については、中長期的な退職者補充の考え方に基づき、必要な人数を採用している。近年は退職者補充等による職員の積極的採用、業務量の増加等により、人口当たりの職員数は増えている。また、定年延長制度の開始により、定年年齢の延長の過渡期であることから、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年度の制度完成までは一時的に職員数が増えることも見込まれる。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今後についても、業務が適正に行われる人員配置を目指した定員管理となるよう努める。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71301</xdr:rowOff>
    </xdr:from>
    <xdr:to>
      <xdr:col>81</xdr:col>
      <xdr:colOff>44450</xdr:colOff>
      <xdr:row>65</xdr:row>
      <xdr:rowOff>123009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21555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71301</xdr:rowOff>
    </xdr:from>
    <xdr:to>
      <xdr:col>77</xdr:col>
      <xdr:colOff>44450</xdr:colOff>
      <xdr:row>65</xdr:row>
      <xdr:rowOff>74749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2155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9253</xdr:rowOff>
    </xdr:from>
    <xdr:to>
      <xdr:col>72</xdr:col>
      <xdr:colOff>203200</xdr:colOff>
      <xdr:row>65</xdr:row>
      <xdr:rowOff>74749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15350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149678</xdr:rowOff>
    </xdr:from>
    <xdr:to>
      <xdr:col>68</xdr:col>
      <xdr:colOff>152400</xdr:colOff>
      <xdr:row>65</xdr:row>
      <xdr:rowOff>9253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1224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72209</xdr:rowOff>
    </xdr:from>
    <xdr:to>
      <xdr:col>81</xdr:col>
      <xdr:colOff>95250</xdr:colOff>
      <xdr:row>66</xdr:row>
      <xdr:rowOff>2359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2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44286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8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20501</xdr:rowOff>
    </xdr:from>
    <xdr:to>
      <xdr:col>77</xdr:col>
      <xdr:colOff>95250</xdr:colOff>
      <xdr:row>65</xdr:row>
      <xdr:rowOff>122101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106878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25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23949</xdr:rowOff>
    </xdr:from>
    <xdr:to>
      <xdr:col>73</xdr:col>
      <xdr:colOff>44450</xdr:colOff>
      <xdr:row>65</xdr:row>
      <xdr:rowOff>125549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110326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25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129903</xdr:rowOff>
    </xdr:from>
    <xdr:to>
      <xdr:col>68</xdr:col>
      <xdr:colOff>203200</xdr:colOff>
      <xdr:row>65</xdr:row>
      <xdr:rowOff>60053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44830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98878</xdr:rowOff>
    </xdr:from>
    <xdr:to>
      <xdr:col>64</xdr:col>
      <xdr:colOff>152400</xdr:colOff>
      <xdr:row>65</xdr:row>
      <xdr:rowOff>29028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13805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地方債元利償還金について、令和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年度から償還開始となったものに対し、償還が終了したものが大きいため減となったが、災害復旧費等に係る基準財政需要額の減による基準財政需要額算入額の減の方が上回ったため、分子全体では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億円の増となった。分母全体は、普通交付税の増による標準財政規模の増に伴い</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億円の増となった。分子よりも分母の増え幅が大きかったため単年度の実質公債費比率は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68439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139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41628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14817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1411</xdr:rowOff>
    </xdr:from>
    <xdr:to>
      <xdr:col>68</xdr:col>
      <xdr:colOff>152400</xdr:colOff>
      <xdr:row>43</xdr:row>
      <xdr:rowOff>14817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17639</xdr:rowOff>
    </xdr:from>
    <xdr:to>
      <xdr:col>81</xdr:col>
      <xdr:colOff>95250</xdr:colOff>
      <xdr:row>43</xdr:row>
      <xdr:rowOff>119239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161166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162278</xdr:rowOff>
    </xdr:from>
    <xdr:to>
      <xdr:col>77</xdr:col>
      <xdr:colOff>95250</xdr:colOff>
      <xdr:row>43</xdr:row>
      <xdr:rowOff>92428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77205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122061</xdr:rowOff>
    </xdr:from>
    <xdr:to>
      <xdr:col>64</xdr:col>
      <xdr:colOff>152400</xdr:colOff>
      <xdr:row>43</xdr:row>
      <xdr:rowOff>52211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36988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により将来負担額は減少している。充当可能基金額は増加しているものの、基準財政需要額算入見込額の減少額が多く、充当可能財源等の合計も減少となっている。充当可能財源等の計の減少額が将来負担額の減少額を上回っており、分子全体は前年度比で</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億円増となった。また、普通交付税の増により標準財政規模が増となり、分母全体が</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億円の増となったことから、将来負担比率は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今後も地方債残高の抑制など、持続可能な財政運営に努める。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157268</xdr:rowOff>
    </xdr:from>
    <xdr:to>
      <xdr:col>81</xdr:col>
      <xdr:colOff>44450</xdr:colOff>
      <xdr:row>18</xdr:row>
      <xdr:rowOff>169333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24336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169333</xdr:rowOff>
    </xdr:from>
    <xdr:to>
      <xdr:col>77</xdr:col>
      <xdr:colOff>44450</xdr:colOff>
      <xdr:row>19</xdr:row>
      <xdr:rowOff>1905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2554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169333</xdr:rowOff>
    </xdr:from>
    <xdr:to>
      <xdr:col>72</xdr:col>
      <xdr:colOff>203200</xdr:colOff>
      <xdr:row>19</xdr:row>
      <xdr:rowOff>1905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2554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169333</xdr:rowOff>
    </xdr:from>
    <xdr:to>
      <xdr:col>68</xdr:col>
      <xdr:colOff>152400</xdr:colOff>
      <xdr:row>20</xdr:row>
      <xdr:rowOff>120015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25543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106468</xdr:rowOff>
    </xdr:from>
    <xdr:to>
      <xdr:col>81</xdr:col>
      <xdr:colOff>95250</xdr:colOff>
      <xdr:row>19</xdr:row>
      <xdr:rowOff>36618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19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78545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16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118533</xdr:rowOff>
    </xdr:from>
    <xdr:to>
      <xdr:col>77</xdr:col>
      <xdr:colOff>95250</xdr:colOff>
      <xdr:row>19</xdr:row>
      <xdr:rowOff>48683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33460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29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122555</xdr:rowOff>
    </xdr:from>
    <xdr:to>
      <xdr:col>73</xdr:col>
      <xdr:colOff>44450</xdr:colOff>
      <xdr:row>19</xdr:row>
      <xdr:rowOff>52705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37482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2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118533</xdr:rowOff>
    </xdr:from>
    <xdr:to>
      <xdr:col>68</xdr:col>
      <xdr:colOff>203200</xdr:colOff>
      <xdr:row>19</xdr:row>
      <xdr:rowOff>48683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33460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29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69215</xdr:rowOff>
    </xdr:from>
    <xdr:to>
      <xdr:col>64</xdr:col>
      <xdr:colOff>152400</xdr:colOff>
      <xdr:row>20</xdr:row>
      <xdr:rowOff>170815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155592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134,733
132,774
656.29
82,707,683
79,985,777
2,268,610
39,110,469
73,428,356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年度は退職者数が少なかったことによる退職手当支給額の減少が人件費に影響を及ぼしたが、令和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年度は前年よりは退職者が増え、令和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年度以降も人件費が占める割合に大きな変動はない。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定年延長制度が開始されたことにより、職員数が一時的に増加すること、定年退職者は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度となること等が影響し、今後も変動することが予想されるが、適性範囲の人件費となるよう職員採用や組織構成の検証を進めていく。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8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95250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8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39</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89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44450</xdr:rowOff>
    </xdr:from>
    <xdr:to>
      <xdr:col>11</xdr:col>
      <xdr:colOff>60325</xdr:colOff>
      <xdr:row>37</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82550</xdr:rowOff>
    </xdr:from>
    <xdr:to>
      <xdr:col>6</xdr:col>
      <xdr:colOff>171450</xdr:colOff>
      <xdr:row>40</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予防接種事業費の増等により経常的物件費に充当する一般財源は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億円増となったものの、経常一般財源収入額が</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億円増加したため、比率としては前年度比で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今後も引き続き公共施設再配置計画による取組を進め、維持管理経費の削減を図る。また、行政評価による事務事業の見直し等により経費の抑制に努める。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19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6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制度改正に伴う児童手当の増等により経常的扶助費全体で</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億円の増となっているが、財源としては特定財源が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億円増加しており、一般財源は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億円減となったため比率は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今後も高齢化の進行等により社会福祉費等扶助費の増加が予想されるため、単独事業の見直しなど、給付の適正化に努めていく。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89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55</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220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国民健康保険特別会計、後期高齢者医療特別会計への繰出金の増等により経常経費充当一般財源が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億円増となったものの、経常一般財源収入額が</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億円増となったため、比率は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今後も引き続き特別会計の経営の効率化を図り、繰出金等の負担の減少に努める。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9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5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補助費等における経常経費充当一般財源は、周南公立大学の新学部開設に伴う交付金の増等により</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億円増となり、前年度比で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今後も各種団体への補助金等について、必要性や効果の検証、見直しを進め、一層の適性化を図る。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494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140716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666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122428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666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公債費における経常経費充当一般財源は、公債費全体の減額等に伴い前年度比で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億円減となったことにより、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今後も公債費は高い水準での推移が見込まれることから、基金の活用等による借入額の抑制等により、公債費の縮小に努める。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19231</xdr:rowOff>
    </xdr:from>
    <xdr:to>
      <xdr:col>24</xdr:col>
      <xdr:colOff>25400</xdr:colOff>
      <xdr:row>80</xdr:row>
      <xdr:rowOff>91077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3523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32294</xdr:rowOff>
    </xdr:from>
    <xdr:to>
      <xdr:col>19</xdr:col>
      <xdr:colOff>187325</xdr:colOff>
      <xdr:row>80</xdr:row>
      <xdr:rowOff>91077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482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32294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48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32294</xdr:rowOff>
    </xdr:from>
    <xdr:to>
      <xdr:col>11</xdr:col>
      <xdr:colOff>9525</xdr:colOff>
      <xdr:row>80</xdr:row>
      <xdr:rowOff>169455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4829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139881</xdr:rowOff>
    </xdr:from>
    <xdr:to>
      <xdr:col>24</xdr:col>
      <xdr:colOff>76200</xdr:colOff>
      <xdr:row>80</xdr:row>
      <xdr:rowOff>70031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6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111958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5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40277</xdr:rowOff>
    </xdr:from>
    <xdr:to>
      <xdr:col>20</xdr:col>
      <xdr:colOff>38100</xdr:colOff>
      <xdr:row>80</xdr:row>
      <xdr:rowOff>141877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126654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4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152944</xdr:rowOff>
    </xdr:from>
    <xdr:to>
      <xdr:col>15</xdr:col>
      <xdr:colOff>149225</xdr:colOff>
      <xdr:row>80</xdr:row>
      <xdr:rowOff>83094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67871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152944</xdr:rowOff>
    </xdr:from>
    <xdr:to>
      <xdr:col>11</xdr:col>
      <xdr:colOff>60325</xdr:colOff>
      <xdr:row>80</xdr:row>
      <xdr:rowOff>83094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67871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118655</xdr:rowOff>
    </xdr:from>
    <xdr:to>
      <xdr:col>6</xdr:col>
      <xdr:colOff>171450</xdr:colOff>
      <xdr:row>81</xdr:row>
      <xdr:rowOff>48805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33582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人件費や補助費等が増加したことにより、公債費を除いた全体では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今後も施設等の適切な維持管理や事業の選択と集中により、経費の削減に努める。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56135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257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5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011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77</xdr:row>
      <xdr:rowOff>92711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01168"/>
          <a:ext cx="889000" cy="3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21862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65308</xdr:rowOff>
    </xdr:from>
    <xdr:to>
      <xdr:col>29</xdr:col>
      <xdr:colOff>127000</xdr:colOff>
      <xdr:row>16</xdr:row>
      <xdr:rowOff>33693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84683"/>
          <a:ext cx="647700" cy="13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33693</xdr:rowOff>
    </xdr:from>
    <xdr:to>
      <xdr:col>26</xdr:col>
      <xdr:colOff>50800</xdr:colOff>
      <xdr:row>16</xdr:row>
      <xdr:rowOff>79093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24518"/>
          <a:ext cx="698500" cy="4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79093</xdr:rowOff>
    </xdr:from>
    <xdr:to>
      <xdr:col>22</xdr:col>
      <xdr:colOff>114300</xdr:colOff>
      <xdr:row>16</xdr:row>
      <xdr:rowOff>130894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69918"/>
          <a:ext cx="698500" cy="5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130894</xdr:rowOff>
    </xdr:from>
    <xdr:to>
      <xdr:col>18</xdr:col>
      <xdr:colOff>177800</xdr:colOff>
      <xdr:row>16</xdr:row>
      <xdr:rowOff>162601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21719"/>
          <a:ext cx="698500" cy="3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14508</xdr:rowOff>
    </xdr:from>
    <xdr:to>
      <xdr:col>29</xdr:col>
      <xdr:colOff>177800</xdr:colOff>
      <xdr:row>15</xdr:row>
      <xdr:rowOff>116108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3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31035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7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154343</xdr:rowOff>
    </xdr:from>
    <xdr:to>
      <xdr:col>26</xdr:col>
      <xdr:colOff>101600</xdr:colOff>
      <xdr:row>16</xdr:row>
      <xdr:rowOff>84493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4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28293</xdr:rowOff>
    </xdr:from>
    <xdr:to>
      <xdr:col>22</xdr:col>
      <xdr:colOff>165100</xdr:colOff>
      <xdr:row>16</xdr:row>
      <xdr:rowOff>129893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1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140070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8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80094</xdr:rowOff>
    </xdr:from>
    <xdr:to>
      <xdr:col>19</xdr:col>
      <xdr:colOff>38100</xdr:colOff>
      <xdr:row>17</xdr:row>
      <xdr:rowOff>10244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7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20421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111801</xdr:rowOff>
    </xdr:from>
    <xdr:to>
      <xdr:col>15</xdr:col>
      <xdr:colOff>101600</xdr:colOff>
      <xdr:row>17</xdr:row>
      <xdr:rowOff>41951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0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52128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7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15710</xdr:rowOff>
    </xdr:from>
    <xdr:to>
      <xdr:col>29</xdr:col>
      <xdr:colOff>127000</xdr:colOff>
      <xdr:row>34</xdr:row>
      <xdr:rowOff>38303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283160"/>
          <a:ext cx="647700" cy="22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38303</xdr:rowOff>
    </xdr:from>
    <xdr:to>
      <xdr:col>26</xdr:col>
      <xdr:colOff>50800</xdr:colOff>
      <xdr:row>34</xdr:row>
      <xdr:rowOff>122618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05753"/>
          <a:ext cx="698500" cy="84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122618</xdr:rowOff>
    </xdr:from>
    <xdr:to>
      <xdr:col>22</xdr:col>
      <xdr:colOff>114300</xdr:colOff>
      <xdr:row>34</xdr:row>
      <xdr:rowOff>150889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90068"/>
          <a:ext cx="698500" cy="28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150889</xdr:rowOff>
    </xdr:from>
    <xdr:to>
      <xdr:col>18</xdr:col>
      <xdr:colOff>177800</xdr:colOff>
      <xdr:row>34</xdr:row>
      <xdr:rowOff>161595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18339"/>
          <a:ext cx="698500" cy="1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307810</xdr:rowOff>
    </xdr:from>
    <xdr:to>
      <xdr:col>29</xdr:col>
      <xdr:colOff>177800</xdr:colOff>
      <xdr:row>34</xdr:row>
      <xdr:rowOff>66510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3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152887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7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330403</xdr:rowOff>
    </xdr:from>
    <xdr:to>
      <xdr:col>26</xdr:col>
      <xdr:colOff>101600</xdr:colOff>
      <xdr:row>34</xdr:row>
      <xdr:rowOff>89103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54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99280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23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71818</xdr:rowOff>
    </xdr:from>
    <xdr:to>
      <xdr:col>22</xdr:col>
      <xdr:colOff>165100</xdr:colOff>
      <xdr:row>34</xdr:row>
      <xdr:rowOff>173418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39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183595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0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100089</xdr:rowOff>
    </xdr:from>
    <xdr:to>
      <xdr:col>19</xdr:col>
      <xdr:colOff>38100</xdr:colOff>
      <xdr:row>34</xdr:row>
      <xdr:rowOff>201689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6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211866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3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110795</xdr:rowOff>
    </xdr:from>
    <xdr:to>
      <xdr:col>15</xdr:col>
      <xdr:colOff>101600</xdr:colOff>
      <xdr:row>34</xdr:row>
      <xdr:rowOff>212395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7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222572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134,733
132,774
656.29
82,707,683
79,985,777
2,268,610
39,110,469
73,428,356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51134</xdr:rowOff>
    </xdr:from>
    <xdr:to>
      <xdr:col>24</xdr:col>
      <xdr:colOff>63500</xdr:colOff>
      <xdr:row>33</xdr:row>
      <xdr:rowOff>138786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37534"/>
          <a:ext cx="838200" cy="2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127160</xdr:rowOff>
    </xdr:from>
    <xdr:to>
      <xdr:col>19</xdr:col>
      <xdr:colOff>177800</xdr:colOff>
      <xdr:row>33</xdr:row>
      <xdr:rowOff>138786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85010"/>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127160</xdr:rowOff>
    </xdr:from>
    <xdr:to>
      <xdr:col>15</xdr:col>
      <xdr:colOff>50800</xdr:colOff>
      <xdr:row>34</xdr:row>
      <xdr:rowOff>30299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85010"/>
          <a:ext cx="889000" cy="7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30299</xdr:rowOff>
    </xdr:from>
    <xdr:to>
      <xdr:col>10</xdr:col>
      <xdr:colOff>114300</xdr:colOff>
      <xdr:row>34</xdr:row>
      <xdr:rowOff>54465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59599"/>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334</xdr:rowOff>
    </xdr:from>
    <xdr:to>
      <xdr:col>24</xdr:col>
      <xdr:colOff>114300</xdr:colOff>
      <xdr:row>32</xdr:row>
      <xdr:rowOff>101934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23211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3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87986</xdr:rowOff>
    </xdr:from>
    <xdr:to>
      <xdr:col>20</xdr:col>
      <xdr:colOff>38100</xdr:colOff>
      <xdr:row>34</xdr:row>
      <xdr:rowOff>18136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34663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2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76360</xdr:rowOff>
    </xdr:from>
    <xdr:to>
      <xdr:col>15</xdr:col>
      <xdr:colOff>101600</xdr:colOff>
      <xdr:row>34</xdr:row>
      <xdr:rowOff>6510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23037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0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150949</xdr:rowOff>
    </xdr:from>
    <xdr:to>
      <xdr:col>10</xdr:col>
      <xdr:colOff>165100</xdr:colOff>
      <xdr:row>34</xdr:row>
      <xdr:rowOff>81099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97626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3665</xdr:rowOff>
    </xdr:from>
    <xdr:to>
      <xdr:col>6</xdr:col>
      <xdr:colOff>38100</xdr:colOff>
      <xdr:row>34</xdr:row>
      <xdr:rowOff>105265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121792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0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115834</xdr:rowOff>
    </xdr:from>
    <xdr:to>
      <xdr:col>24</xdr:col>
      <xdr:colOff>63500</xdr:colOff>
      <xdr:row>54</xdr:row>
      <xdr:rowOff>60010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02684"/>
          <a:ext cx="838200" cy="1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60010</xdr:rowOff>
    </xdr:from>
    <xdr:to>
      <xdr:col>19</xdr:col>
      <xdr:colOff>177800</xdr:colOff>
      <xdr:row>54</xdr:row>
      <xdr:rowOff>82253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18310"/>
          <a:ext cx="8890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82253</xdr:rowOff>
    </xdr:from>
    <xdr:to>
      <xdr:col>15</xdr:col>
      <xdr:colOff>50800</xdr:colOff>
      <xdr:row>54</xdr:row>
      <xdr:rowOff>131448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40553"/>
          <a:ext cx="8890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131448</xdr:rowOff>
    </xdr:from>
    <xdr:to>
      <xdr:col>10</xdr:col>
      <xdr:colOff>114300</xdr:colOff>
      <xdr:row>55</xdr:row>
      <xdr:rowOff>70023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89748"/>
          <a:ext cx="8890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65034</xdr:rowOff>
    </xdr:from>
    <xdr:to>
      <xdr:col>24</xdr:col>
      <xdr:colOff>114300</xdr:colOff>
      <xdr:row>53</xdr:row>
      <xdr:rowOff>166634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87911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0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9210</xdr:rowOff>
    </xdr:from>
    <xdr:to>
      <xdr:col>20</xdr:col>
      <xdr:colOff>38100</xdr:colOff>
      <xdr:row>54</xdr:row>
      <xdr:rowOff>110810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127337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4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31453</xdr:rowOff>
    </xdr:from>
    <xdr:to>
      <xdr:col>15</xdr:col>
      <xdr:colOff>101600</xdr:colOff>
      <xdr:row>54</xdr:row>
      <xdr:rowOff>133053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149580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6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80648</xdr:rowOff>
    </xdr:from>
    <xdr:to>
      <xdr:col>10</xdr:col>
      <xdr:colOff>165100</xdr:colOff>
      <xdr:row>55</xdr:row>
      <xdr:rowOff>10798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3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27325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1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19223</xdr:rowOff>
    </xdr:from>
    <xdr:to>
      <xdr:col>6</xdr:col>
      <xdr:colOff>38100</xdr:colOff>
      <xdr:row>55</xdr:row>
      <xdr:rowOff>120823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137350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8889</xdr:rowOff>
    </xdr:from>
    <xdr:to>
      <xdr:col>24</xdr:col>
      <xdr:colOff>63500</xdr:colOff>
      <xdr:row>76</xdr:row>
      <xdr:rowOff>21082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39089"/>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8889</xdr:rowOff>
    </xdr:from>
    <xdr:to>
      <xdr:col>19</xdr:col>
      <xdr:colOff>177800</xdr:colOff>
      <xdr:row>76</xdr:row>
      <xdr:rowOff>113664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39089"/>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113664</xdr:rowOff>
    </xdr:from>
    <xdr:to>
      <xdr:col>15</xdr:col>
      <xdr:colOff>50800</xdr:colOff>
      <xdr:row>76</xdr:row>
      <xdr:rowOff>168402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43864"/>
          <a:ext cx="889000" cy="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168402</xdr:rowOff>
    </xdr:from>
    <xdr:to>
      <xdr:col>10</xdr:col>
      <xdr:colOff>114300</xdr:colOff>
      <xdr:row>76</xdr:row>
      <xdr:rowOff>169926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986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141732</xdr:rowOff>
    </xdr:from>
    <xdr:to>
      <xdr:col>24</xdr:col>
      <xdr:colOff>114300</xdr:colOff>
      <xdr:row>76</xdr:row>
      <xdr:rowOff>71881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00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7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129540</xdr:rowOff>
    </xdr:from>
    <xdr:to>
      <xdr:col>20</xdr:col>
      <xdr:colOff>38100</xdr:colOff>
      <xdr:row>76</xdr:row>
      <xdr:rowOff>59689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50816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8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62864</xdr:rowOff>
    </xdr:from>
    <xdr:to>
      <xdr:col>15</xdr:col>
      <xdr:colOff>101600</xdr:colOff>
      <xdr:row>76</xdr:row>
      <xdr:rowOff>164464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155591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8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117602</xdr:rowOff>
    </xdr:from>
    <xdr:to>
      <xdr:col>10</xdr:col>
      <xdr:colOff>165100</xdr:colOff>
      <xdr:row>77</xdr:row>
      <xdr:rowOff>47752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38879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119126</xdr:rowOff>
    </xdr:from>
    <xdr:to>
      <xdr:col>6</xdr:col>
      <xdr:colOff>38100</xdr:colOff>
      <xdr:row>77</xdr:row>
      <xdr:rowOff>49276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40403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4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63897</xdr:rowOff>
    </xdr:from>
    <xdr:to>
      <xdr:col>24</xdr:col>
      <xdr:colOff>63500</xdr:colOff>
      <xdr:row>96</xdr:row>
      <xdr:rowOff>15204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80197"/>
          <a:ext cx="838200" cy="29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15204</xdr:rowOff>
    </xdr:from>
    <xdr:to>
      <xdr:col>19</xdr:col>
      <xdr:colOff>177800</xdr:colOff>
      <xdr:row>97</xdr:row>
      <xdr:rowOff>12370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74404"/>
          <a:ext cx="889000" cy="1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63599</xdr:rowOff>
    </xdr:from>
    <xdr:to>
      <xdr:col>15</xdr:col>
      <xdr:colOff>50800</xdr:colOff>
      <xdr:row>97</xdr:row>
      <xdr:rowOff>12370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51349"/>
          <a:ext cx="889000" cy="29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63599</xdr:rowOff>
    </xdr:from>
    <xdr:to>
      <xdr:col>10</xdr:col>
      <xdr:colOff>114300</xdr:colOff>
      <xdr:row>98</xdr:row>
      <xdr:rowOff>68126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51349"/>
          <a:ext cx="889000" cy="51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13097</xdr:rowOff>
    </xdr:from>
    <xdr:to>
      <xdr:col>24</xdr:col>
      <xdr:colOff>114300</xdr:colOff>
      <xdr:row>94</xdr:row>
      <xdr:rowOff>114697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162974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0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135854</xdr:rowOff>
    </xdr:from>
    <xdr:to>
      <xdr:col>20</xdr:col>
      <xdr:colOff>38100</xdr:colOff>
      <xdr:row>96</xdr:row>
      <xdr:rowOff>66004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57131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1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133020</xdr:rowOff>
    </xdr:from>
    <xdr:to>
      <xdr:col>15</xdr:col>
      <xdr:colOff>101600</xdr:colOff>
      <xdr:row>97</xdr:row>
      <xdr:rowOff>63170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12799</xdr:rowOff>
    </xdr:from>
    <xdr:to>
      <xdr:col>10</xdr:col>
      <xdr:colOff>165100</xdr:colOff>
      <xdr:row>95</xdr:row>
      <xdr:rowOff>114399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105526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17326</xdr:rowOff>
    </xdr:from>
    <xdr:to>
      <xdr:col>6</xdr:col>
      <xdr:colOff>38100</xdr:colOff>
      <xdr:row>98</xdr:row>
      <xdr:rowOff>118926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110053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24422</xdr:rowOff>
    </xdr:from>
    <xdr:to>
      <xdr:col>55</xdr:col>
      <xdr:colOff>0</xdr:colOff>
      <xdr:row>37</xdr:row>
      <xdr:rowOff>57112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68072"/>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37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164833</xdr:rowOff>
    </xdr:from>
    <xdr:to>
      <xdr:col>50</xdr:col>
      <xdr:colOff>114300</xdr:colOff>
      <xdr:row>37</xdr:row>
      <xdr:rowOff>57112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37033"/>
          <a:ext cx="889000" cy="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145470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164833</xdr:rowOff>
    </xdr:from>
    <xdr:to>
      <xdr:col>45</xdr:col>
      <xdr:colOff>177800</xdr:colOff>
      <xdr:row>37</xdr:row>
      <xdr:rowOff>136068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37033"/>
          <a:ext cx="889000" cy="1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130801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7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71298</xdr:rowOff>
    </xdr:from>
    <xdr:to>
      <xdr:col>41</xdr:col>
      <xdr:colOff>50800</xdr:colOff>
      <xdr:row>37</xdr:row>
      <xdr:rowOff>136068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14798"/>
          <a:ext cx="889000" cy="126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145072</xdr:rowOff>
    </xdr:from>
    <xdr:to>
      <xdr:col>55</xdr:col>
      <xdr:colOff>50800</xdr:colOff>
      <xdr:row>37</xdr:row>
      <xdr:rowOff>75222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167949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6312</xdr:rowOff>
    </xdr:from>
    <xdr:to>
      <xdr:col>50</xdr:col>
      <xdr:colOff>165100</xdr:colOff>
      <xdr:row>37</xdr:row>
      <xdr:rowOff>107912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124439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1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114033</xdr:rowOff>
    </xdr:from>
    <xdr:to>
      <xdr:col>46</xdr:col>
      <xdr:colOff>38100</xdr:colOff>
      <xdr:row>37</xdr:row>
      <xdr:rowOff>44183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60710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0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85268</xdr:rowOff>
    </xdr:from>
    <xdr:to>
      <xdr:col>41</xdr:col>
      <xdr:colOff>101600</xdr:colOff>
      <xdr:row>38</xdr:row>
      <xdr:rowOff>15418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6545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20498</xdr:rowOff>
    </xdr:from>
    <xdr:to>
      <xdr:col>36</xdr:col>
      <xdr:colOff>165100</xdr:colOff>
      <xdr:row>30</xdr:row>
      <xdr:rowOff>122098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6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113225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5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73343</xdr:rowOff>
    </xdr:from>
    <xdr:to>
      <xdr:col>55</xdr:col>
      <xdr:colOff>0</xdr:colOff>
      <xdr:row>56</xdr:row>
      <xdr:rowOff>114274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03093"/>
          <a:ext cx="838200" cy="2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73343</xdr:rowOff>
    </xdr:from>
    <xdr:to>
      <xdr:col>50</xdr:col>
      <xdr:colOff>114300</xdr:colOff>
      <xdr:row>57</xdr:row>
      <xdr:rowOff>27915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03093"/>
          <a:ext cx="889000" cy="29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27915</xdr:rowOff>
    </xdr:from>
    <xdr:to>
      <xdr:col>45</xdr:col>
      <xdr:colOff>177800</xdr:colOff>
      <xdr:row>59</xdr:row>
      <xdr:rowOff>1270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00565"/>
          <a:ext cx="889000" cy="3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18111</xdr:rowOff>
    </xdr:from>
    <xdr:to>
      <xdr:col>41</xdr:col>
      <xdr:colOff>50800</xdr:colOff>
      <xdr:row>59</xdr:row>
      <xdr:rowOff>1270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90761"/>
          <a:ext cx="889000" cy="3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63474</xdr:rowOff>
    </xdr:from>
    <xdr:to>
      <xdr:col>55</xdr:col>
      <xdr:colOff>50800</xdr:colOff>
      <xdr:row>56</xdr:row>
      <xdr:rowOff>165074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41901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22543</xdr:rowOff>
    </xdr:from>
    <xdr:to>
      <xdr:col>50</xdr:col>
      <xdr:colOff>165100</xdr:colOff>
      <xdr:row>55</xdr:row>
      <xdr:rowOff>124143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140670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2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148565</xdr:rowOff>
    </xdr:from>
    <xdr:to>
      <xdr:col>46</xdr:col>
      <xdr:colOff>38100</xdr:colOff>
      <xdr:row>57</xdr:row>
      <xdr:rowOff>78715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95242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5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121920</xdr:rowOff>
    </xdr:from>
    <xdr:to>
      <xdr:col>41</xdr:col>
      <xdr:colOff>101600</xdr:colOff>
      <xdr:row>59</xdr:row>
      <xdr:rowOff>52070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43197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5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138761</xdr:rowOff>
    </xdr:from>
    <xdr:to>
      <xdr:col>36</xdr:col>
      <xdr:colOff>165100</xdr:colOff>
      <xdr:row>57</xdr:row>
      <xdr:rowOff>68911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85438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100037</xdr:rowOff>
    </xdr:from>
    <xdr:to>
      <xdr:col>55</xdr:col>
      <xdr:colOff>0</xdr:colOff>
      <xdr:row>79</xdr:row>
      <xdr:rowOff>61454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01687"/>
          <a:ext cx="838200" cy="30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100037</xdr:rowOff>
    </xdr:from>
    <xdr:to>
      <xdr:col>50</xdr:col>
      <xdr:colOff>114300</xdr:colOff>
      <xdr:row>79</xdr:row>
      <xdr:rowOff>16649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01687"/>
          <a:ext cx="889000" cy="2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16649</xdr:rowOff>
    </xdr:from>
    <xdr:to>
      <xdr:col>45</xdr:col>
      <xdr:colOff>177800</xdr:colOff>
      <xdr:row>79</xdr:row>
      <xdr:rowOff>79480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61199"/>
          <a:ext cx="889000" cy="6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79480</xdr:rowOff>
    </xdr:from>
    <xdr:to>
      <xdr:col>41</xdr:col>
      <xdr:colOff>50800</xdr:colOff>
      <xdr:row>79</xdr:row>
      <xdr:rowOff>80313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624030"/>
          <a:ext cx="8890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10654</xdr:rowOff>
    </xdr:from>
    <xdr:to>
      <xdr:col>55</xdr:col>
      <xdr:colOff>50800</xdr:colOff>
      <xdr:row>79</xdr:row>
      <xdr:rowOff>112254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97031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7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49237</xdr:rowOff>
    </xdr:from>
    <xdr:to>
      <xdr:col>50</xdr:col>
      <xdr:colOff>165100</xdr:colOff>
      <xdr:row>77</xdr:row>
      <xdr:rowOff>150837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167364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2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137299</xdr:rowOff>
    </xdr:from>
    <xdr:to>
      <xdr:col>46</xdr:col>
      <xdr:colOff>38100</xdr:colOff>
      <xdr:row>79</xdr:row>
      <xdr:rowOff>67449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58576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28680</xdr:rowOff>
    </xdr:from>
    <xdr:to>
      <xdr:col>41</xdr:col>
      <xdr:colOff>101600</xdr:colOff>
      <xdr:row>79</xdr:row>
      <xdr:rowOff>130280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121407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6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29513</xdr:rowOff>
    </xdr:from>
    <xdr:to>
      <xdr:col>36</xdr:col>
      <xdr:colOff>165100</xdr:colOff>
      <xdr:row>79</xdr:row>
      <xdr:rowOff>131113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122240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6045</xdr:rowOff>
    </xdr:from>
    <xdr:to>
      <xdr:col>55</xdr:col>
      <xdr:colOff>0</xdr:colOff>
      <xdr:row>96</xdr:row>
      <xdr:rowOff>64491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293795"/>
          <a:ext cx="838200" cy="2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64491</xdr:rowOff>
    </xdr:from>
    <xdr:to>
      <xdr:col>50</xdr:col>
      <xdr:colOff>114300</xdr:colOff>
      <xdr:row>96</xdr:row>
      <xdr:rowOff>75679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23691"/>
          <a:ext cx="88900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75679</xdr:rowOff>
    </xdr:from>
    <xdr:to>
      <xdr:col>45</xdr:col>
      <xdr:colOff>177800</xdr:colOff>
      <xdr:row>97</xdr:row>
      <xdr:rowOff>70320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34879"/>
          <a:ext cx="889000" cy="16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127051</xdr:rowOff>
    </xdr:from>
    <xdr:to>
      <xdr:col>41</xdr:col>
      <xdr:colOff>50800</xdr:colOff>
      <xdr:row>97</xdr:row>
      <xdr:rowOff>70320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14801"/>
          <a:ext cx="889000" cy="28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126695</xdr:rowOff>
    </xdr:from>
    <xdr:to>
      <xdr:col>55</xdr:col>
      <xdr:colOff>50800</xdr:colOff>
      <xdr:row>95</xdr:row>
      <xdr:rowOff>56845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149572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13691</xdr:rowOff>
    </xdr:from>
    <xdr:to>
      <xdr:col>50</xdr:col>
      <xdr:colOff>165100</xdr:colOff>
      <xdr:row>96</xdr:row>
      <xdr:rowOff>115291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131818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2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24879</xdr:rowOff>
    </xdr:from>
    <xdr:to>
      <xdr:col>46</xdr:col>
      <xdr:colOff>38100</xdr:colOff>
      <xdr:row>96</xdr:row>
      <xdr:rowOff>126479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143006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19520</xdr:rowOff>
    </xdr:from>
    <xdr:to>
      <xdr:col>41</xdr:col>
      <xdr:colOff>101600</xdr:colOff>
      <xdr:row>97</xdr:row>
      <xdr:rowOff>121120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112247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76251</xdr:rowOff>
    </xdr:from>
    <xdr:to>
      <xdr:col>36</xdr:col>
      <xdr:colOff>165100</xdr:colOff>
      <xdr:row>96</xdr:row>
      <xdr:rowOff>6401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22928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95450</xdr:rowOff>
    </xdr:from>
    <xdr:to>
      <xdr:col>85</xdr:col>
      <xdr:colOff>127000</xdr:colOff>
      <xdr:row>34</xdr:row>
      <xdr:rowOff>55608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753300"/>
          <a:ext cx="838200" cy="1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55608</xdr:rowOff>
    </xdr:from>
    <xdr:to>
      <xdr:col>81</xdr:col>
      <xdr:colOff>50800</xdr:colOff>
      <xdr:row>37</xdr:row>
      <xdr:rowOff>9561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884908"/>
          <a:ext cx="889000" cy="46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9561</xdr:rowOff>
    </xdr:from>
    <xdr:to>
      <xdr:col>76</xdr:col>
      <xdr:colOff>114300</xdr:colOff>
      <xdr:row>37</xdr:row>
      <xdr:rowOff>135781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353211"/>
          <a:ext cx="889000" cy="1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21155</xdr:rowOff>
    </xdr:from>
    <xdr:to>
      <xdr:col>71</xdr:col>
      <xdr:colOff>177800</xdr:colOff>
      <xdr:row>37</xdr:row>
      <xdr:rowOff>135781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364805"/>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24056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71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24056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3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44650</xdr:rowOff>
    </xdr:from>
    <xdr:to>
      <xdr:col>85</xdr:col>
      <xdr:colOff>177800</xdr:colOff>
      <xdr:row>33</xdr:row>
      <xdr:rowOff>146250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67527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4808</xdr:rowOff>
    </xdr:from>
    <xdr:to>
      <xdr:col>81</xdr:col>
      <xdr:colOff>101600</xdr:colOff>
      <xdr:row>34</xdr:row>
      <xdr:rowOff>106408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122935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60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130211</xdr:rowOff>
    </xdr:from>
    <xdr:to>
      <xdr:col>76</xdr:col>
      <xdr:colOff>165100</xdr:colOff>
      <xdr:row>37</xdr:row>
      <xdr:rowOff>60361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76888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0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84981</xdr:rowOff>
    </xdr:from>
    <xdr:to>
      <xdr:col>72</xdr:col>
      <xdr:colOff>38100</xdr:colOff>
      <xdr:row>38</xdr:row>
      <xdr:rowOff>15131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31658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141805</xdr:rowOff>
    </xdr:from>
    <xdr:to>
      <xdr:col>67</xdr:col>
      <xdr:colOff>101600</xdr:colOff>
      <xdr:row>37</xdr:row>
      <xdr:rowOff>71955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1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88482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08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93732</xdr:rowOff>
    </xdr:from>
    <xdr:to>
      <xdr:col>85</xdr:col>
      <xdr:colOff>127000</xdr:colOff>
      <xdr:row>72</xdr:row>
      <xdr:rowOff>94723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38132"/>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93732</xdr:rowOff>
    </xdr:from>
    <xdr:to>
      <xdr:col>81</xdr:col>
      <xdr:colOff>50800</xdr:colOff>
      <xdr:row>72</xdr:row>
      <xdr:rowOff>128536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438132"/>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111468</xdr:rowOff>
    </xdr:from>
    <xdr:to>
      <xdr:col>76</xdr:col>
      <xdr:colOff>114300</xdr:colOff>
      <xdr:row>72</xdr:row>
      <xdr:rowOff>128536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455868"/>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111468</xdr:rowOff>
    </xdr:from>
    <xdr:to>
      <xdr:col>71</xdr:col>
      <xdr:colOff>177800</xdr:colOff>
      <xdr:row>72</xdr:row>
      <xdr:rowOff>126918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455868"/>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43923</xdr:rowOff>
    </xdr:from>
    <xdr:to>
      <xdr:col>85</xdr:col>
      <xdr:colOff>177800</xdr:colOff>
      <xdr:row>72</xdr:row>
      <xdr:rowOff>145523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3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66800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3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42932</xdr:rowOff>
    </xdr:from>
    <xdr:to>
      <xdr:col>81</xdr:col>
      <xdr:colOff>101600</xdr:colOff>
      <xdr:row>72</xdr:row>
      <xdr:rowOff>144532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161059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1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77736</xdr:rowOff>
    </xdr:from>
    <xdr:to>
      <xdr:col>76</xdr:col>
      <xdr:colOff>165100</xdr:colOff>
      <xdr:row>73</xdr:row>
      <xdr:rowOff>7886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24413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1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60668</xdr:rowOff>
    </xdr:from>
    <xdr:to>
      <xdr:col>72</xdr:col>
      <xdr:colOff>38100</xdr:colOff>
      <xdr:row>72</xdr:row>
      <xdr:rowOff>162268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7345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1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76118</xdr:rowOff>
    </xdr:from>
    <xdr:to>
      <xdr:col>67</xdr:col>
      <xdr:colOff>101600</xdr:colOff>
      <xdr:row>73</xdr:row>
      <xdr:rowOff>6268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4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22795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19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95286</xdr:rowOff>
    </xdr:from>
    <xdr:to>
      <xdr:col>85</xdr:col>
      <xdr:colOff>127000</xdr:colOff>
      <xdr:row>95</xdr:row>
      <xdr:rowOff>972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040136"/>
          <a:ext cx="838200" cy="24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171197</xdr:rowOff>
    </xdr:from>
    <xdr:to>
      <xdr:col>81</xdr:col>
      <xdr:colOff>50800</xdr:colOff>
      <xdr:row>95</xdr:row>
      <xdr:rowOff>972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116047"/>
          <a:ext cx="889000" cy="1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78011</xdr:rowOff>
    </xdr:from>
    <xdr:to>
      <xdr:col>76</xdr:col>
      <xdr:colOff>114300</xdr:colOff>
      <xdr:row>93</xdr:row>
      <xdr:rowOff>171197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5851411"/>
          <a:ext cx="889000" cy="26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78011</xdr:rowOff>
    </xdr:from>
    <xdr:to>
      <xdr:col>71</xdr:col>
      <xdr:colOff>177800</xdr:colOff>
      <xdr:row>97</xdr:row>
      <xdr:rowOff>35851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5851411"/>
          <a:ext cx="889000" cy="81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44486</xdr:rowOff>
    </xdr:from>
    <xdr:to>
      <xdr:col>85</xdr:col>
      <xdr:colOff>177800</xdr:colOff>
      <xdr:row>93</xdr:row>
      <xdr:rowOff>146086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59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67363</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584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121622</xdr:rowOff>
    </xdr:from>
    <xdr:to>
      <xdr:col>81</xdr:col>
      <xdr:colOff>101600</xdr:colOff>
      <xdr:row>95</xdr:row>
      <xdr:rowOff>51772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68299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1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120397</xdr:rowOff>
    </xdr:from>
    <xdr:to>
      <xdr:col>76</xdr:col>
      <xdr:colOff>165100</xdr:colOff>
      <xdr:row>94</xdr:row>
      <xdr:rowOff>50547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0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67074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58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27211</xdr:rowOff>
    </xdr:from>
    <xdr:to>
      <xdr:col>72</xdr:col>
      <xdr:colOff>38100</xdr:colOff>
      <xdr:row>92</xdr:row>
      <xdr:rowOff>128811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8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145338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55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156501</xdr:rowOff>
    </xdr:from>
    <xdr:to>
      <xdr:col>67</xdr:col>
      <xdr:colOff>101600</xdr:colOff>
      <xdr:row>97</xdr:row>
      <xdr:rowOff>86651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103178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3193</xdr:rowOff>
    </xdr:from>
    <xdr:to>
      <xdr:col>116</xdr:col>
      <xdr:colOff>63500</xdr:colOff>
      <xdr:row>34</xdr:row>
      <xdr:rowOff>34707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832493"/>
          <a:ext cx="8382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3193</xdr:rowOff>
    </xdr:from>
    <xdr:to>
      <xdr:col>111</xdr:col>
      <xdr:colOff>177800</xdr:colOff>
      <xdr:row>34</xdr:row>
      <xdr:rowOff>130229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832493"/>
          <a:ext cx="8890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130229</xdr:rowOff>
    </xdr:from>
    <xdr:to>
      <xdr:col>107</xdr:col>
      <xdr:colOff>50800</xdr:colOff>
      <xdr:row>34</xdr:row>
      <xdr:rowOff>135618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95952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91204</xdr:rowOff>
    </xdr:from>
    <xdr:to>
      <xdr:col>102</xdr:col>
      <xdr:colOff>114300</xdr:colOff>
      <xdr:row>34</xdr:row>
      <xdr:rowOff>135618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20504"/>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155357</xdr:rowOff>
    </xdr:from>
    <xdr:to>
      <xdr:col>116</xdr:col>
      <xdr:colOff>114300</xdr:colOff>
      <xdr:row>34</xdr:row>
      <xdr:rowOff>85507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6784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66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123843</xdr:rowOff>
    </xdr:from>
    <xdr:to>
      <xdr:col>112</xdr:col>
      <xdr:colOff>38100</xdr:colOff>
      <xdr:row>34</xdr:row>
      <xdr:rowOff>53993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7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70520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79429</xdr:rowOff>
    </xdr:from>
    <xdr:to>
      <xdr:col>107</xdr:col>
      <xdr:colOff>101600</xdr:colOff>
      <xdr:row>35</xdr:row>
      <xdr:rowOff>9579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26106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68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84818</xdr:rowOff>
    </xdr:from>
    <xdr:to>
      <xdr:col>102</xdr:col>
      <xdr:colOff>165100</xdr:colOff>
      <xdr:row>35</xdr:row>
      <xdr:rowOff>14968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1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31495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8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40404</xdr:rowOff>
    </xdr:from>
    <xdr:to>
      <xdr:col>98</xdr:col>
      <xdr:colOff>38100</xdr:colOff>
      <xdr:row>34</xdr:row>
      <xdr:rowOff>142004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158531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4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91237</xdr:rowOff>
    </xdr:from>
    <xdr:to>
      <xdr:col>116</xdr:col>
      <xdr:colOff>63500</xdr:colOff>
      <xdr:row>56</xdr:row>
      <xdr:rowOff>4979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520987"/>
          <a:ext cx="838200" cy="8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91237</xdr:rowOff>
    </xdr:from>
    <xdr:to>
      <xdr:col>111</xdr:col>
      <xdr:colOff>177800</xdr:colOff>
      <xdr:row>55</xdr:row>
      <xdr:rowOff>142977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520987"/>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142977</xdr:rowOff>
    </xdr:from>
    <xdr:to>
      <xdr:col>107</xdr:col>
      <xdr:colOff>50800</xdr:colOff>
      <xdr:row>57</xdr:row>
      <xdr:rowOff>2540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572727"/>
          <a:ext cx="889000" cy="2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125299</xdr:rowOff>
    </xdr:from>
    <xdr:to>
      <xdr:col>102</xdr:col>
      <xdr:colOff>114300</xdr:colOff>
      <xdr:row>57</xdr:row>
      <xdr:rowOff>2540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26499"/>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125629</xdr:rowOff>
    </xdr:from>
    <xdr:to>
      <xdr:col>116</xdr:col>
      <xdr:colOff>114300</xdr:colOff>
      <xdr:row>56</xdr:row>
      <xdr:rowOff>55779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55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148506</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40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40437</xdr:rowOff>
    </xdr:from>
    <xdr:to>
      <xdr:col>112</xdr:col>
      <xdr:colOff>38100</xdr:colOff>
      <xdr:row>55</xdr:row>
      <xdr:rowOff>142037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4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158564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24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92177</xdr:rowOff>
    </xdr:from>
    <xdr:to>
      <xdr:col>107</xdr:col>
      <xdr:colOff>101600</xdr:colOff>
      <xdr:row>56</xdr:row>
      <xdr:rowOff>22327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5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38854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29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123190</xdr:rowOff>
    </xdr:from>
    <xdr:to>
      <xdr:col>102</xdr:col>
      <xdr:colOff>165100</xdr:colOff>
      <xdr:row>57</xdr:row>
      <xdr:rowOff>53340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69867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49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74499</xdr:rowOff>
    </xdr:from>
    <xdr:to>
      <xdr:col>98</xdr:col>
      <xdr:colOff>38100</xdr:colOff>
      <xdr:row>57</xdr:row>
      <xdr:rowOff>4649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21176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45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118532</xdr:rowOff>
    </xdr:from>
    <xdr:to>
      <xdr:col>116</xdr:col>
      <xdr:colOff>63500</xdr:colOff>
      <xdr:row>73</xdr:row>
      <xdr:rowOff>74366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462932"/>
          <a:ext cx="838200" cy="12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74366</xdr:rowOff>
    </xdr:from>
    <xdr:to>
      <xdr:col>111</xdr:col>
      <xdr:colOff>177800</xdr:colOff>
      <xdr:row>73</xdr:row>
      <xdr:rowOff>125161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590216"/>
          <a:ext cx="8890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125161</xdr:rowOff>
    </xdr:from>
    <xdr:to>
      <xdr:col>107</xdr:col>
      <xdr:colOff>50800</xdr:colOff>
      <xdr:row>73</xdr:row>
      <xdr:rowOff>138192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4101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110073</xdr:rowOff>
    </xdr:from>
    <xdr:to>
      <xdr:col>102</xdr:col>
      <xdr:colOff>114300</xdr:colOff>
      <xdr:row>73</xdr:row>
      <xdr:rowOff>138192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25923"/>
          <a:ext cx="8890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67732</xdr:rowOff>
    </xdr:from>
    <xdr:to>
      <xdr:col>116</xdr:col>
      <xdr:colOff>114300</xdr:colOff>
      <xdr:row>72</xdr:row>
      <xdr:rowOff>169332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4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90609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2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23566</xdr:rowOff>
    </xdr:from>
    <xdr:to>
      <xdr:col>112</xdr:col>
      <xdr:colOff>38100</xdr:colOff>
      <xdr:row>73</xdr:row>
      <xdr:rowOff>125166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141693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3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74361</xdr:rowOff>
    </xdr:from>
    <xdr:to>
      <xdr:col>107</xdr:col>
      <xdr:colOff>101600</xdr:colOff>
      <xdr:row>74</xdr:row>
      <xdr:rowOff>4511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21038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87392</xdr:rowOff>
    </xdr:from>
    <xdr:to>
      <xdr:col>102</xdr:col>
      <xdr:colOff>165100</xdr:colOff>
      <xdr:row>74</xdr:row>
      <xdr:rowOff>17542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34069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59273</xdr:rowOff>
    </xdr:from>
    <xdr:to>
      <xdr:col>98</xdr:col>
      <xdr:colOff>38100</xdr:colOff>
      <xdr:row>73</xdr:row>
      <xdr:rowOff>160873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5950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3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消防業務について、広い市域の多くを一部事務組合によらず直接運営していることにより、類似団体平均を大きく上回っている。今後においても、人件費抑制のため、職員配置適性化の取組により計画的な職員採用および配置に努めるとともに、働き方改革を推進すること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物件費は、重層的支援体制整備事業費や予防接種事業費の増等により、類似団体の平均を上回っている。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年度で周南公立大学新校舎整備が終了したこと等に伴い新規整備は大幅減となったものの、更新整備は総合支所や指令庁舎の整備に伴い増加となっている。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積立金は、財政調整基金や公共施設マネジメント基金等への積立金の増により大幅に増加となっている。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134,733
132,774
656.29
82,707,683
79,985,777
2,268,610
39,110,469
73,428,356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56424</xdr:rowOff>
    </xdr:from>
    <xdr:to>
      <xdr:col>24</xdr:col>
      <xdr:colOff>63500</xdr:colOff>
      <xdr:row>33</xdr:row>
      <xdr:rowOff>106499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4274"/>
          <a:ext cx="8382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106499</xdr:rowOff>
    </xdr:from>
    <xdr:to>
      <xdr:col>19</xdr:col>
      <xdr:colOff>177800</xdr:colOff>
      <xdr:row>33</xdr:row>
      <xdr:rowOff>154396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64349"/>
          <a:ext cx="8890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154396</xdr:rowOff>
    </xdr:from>
    <xdr:to>
      <xdr:col>15</xdr:col>
      <xdr:colOff>50800</xdr:colOff>
      <xdr:row>34</xdr:row>
      <xdr:rowOff>44994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122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44994</xdr:rowOff>
    </xdr:from>
    <xdr:to>
      <xdr:col>10</xdr:col>
      <xdr:colOff>114300</xdr:colOff>
      <xdr:row>34</xdr:row>
      <xdr:rowOff>169092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7429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5624</xdr:rowOff>
    </xdr:from>
    <xdr:to>
      <xdr:col>24</xdr:col>
      <xdr:colOff>114300</xdr:colOff>
      <xdr:row>33</xdr:row>
      <xdr:rowOff>107224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28501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55699</xdr:rowOff>
    </xdr:from>
    <xdr:to>
      <xdr:col>20</xdr:col>
      <xdr:colOff>38100</xdr:colOff>
      <xdr:row>33</xdr:row>
      <xdr:rowOff>157299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2376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8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103596</xdr:rowOff>
    </xdr:from>
    <xdr:to>
      <xdr:col>15</xdr:col>
      <xdr:colOff>101600</xdr:colOff>
      <xdr:row>34</xdr:row>
      <xdr:rowOff>33746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50273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3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165644</xdr:rowOff>
    </xdr:from>
    <xdr:to>
      <xdr:col>10</xdr:col>
      <xdr:colOff>165100</xdr:colOff>
      <xdr:row>34</xdr:row>
      <xdr:rowOff>95794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118292</xdr:rowOff>
    </xdr:from>
    <xdr:to>
      <xdr:col>6</xdr:col>
      <xdr:colOff>38100</xdr:colOff>
      <xdr:row>35</xdr:row>
      <xdr:rowOff>48442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64969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168111</xdr:rowOff>
    </xdr:from>
    <xdr:to>
      <xdr:col>24</xdr:col>
      <xdr:colOff>63500</xdr:colOff>
      <xdr:row>55</xdr:row>
      <xdr:rowOff>106433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254961"/>
          <a:ext cx="838200" cy="2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110021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1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169320</xdr:rowOff>
    </xdr:from>
    <xdr:to>
      <xdr:col>19</xdr:col>
      <xdr:colOff>177800</xdr:colOff>
      <xdr:row>55</xdr:row>
      <xdr:rowOff>106433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427620"/>
          <a:ext cx="889000" cy="10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155567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26097</xdr:rowOff>
    </xdr:from>
    <xdr:to>
      <xdr:col>15</xdr:col>
      <xdr:colOff>50800</xdr:colOff>
      <xdr:row>54</xdr:row>
      <xdr:rowOff>169320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284397"/>
          <a:ext cx="889000" cy="1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152454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86142</xdr:rowOff>
    </xdr:from>
    <xdr:to>
      <xdr:col>10</xdr:col>
      <xdr:colOff>114300</xdr:colOff>
      <xdr:row>54</xdr:row>
      <xdr:rowOff>26097</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658642"/>
          <a:ext cx="889000" cy="6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133523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74737</xdr:rowOff>
    </xdr:from>
    <xdr:to>
      <xdr:col>6</xdr:col>
      <xdr:colOff>38100</xdr:colOff>
      <xdr:row>52</xdr:row>
      <xdr:rowOff>4887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167464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117311</xdr:rowOff>
    </xdr:from>
    <xdr:to>
      <xdr:col>24</xdr:col>
      <xdr:colOff>114300</xdr:colOff>
      <xdr:row>54</xdr:row>
      <xdr:rowOff>47461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2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140188</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05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55633</xdr:rowOff>
    </xdr:from>
    <xdr:to>
      <xdr:col>20</xdr:col>
      <xdr:colOff>38100</xdr:colOff>
      <xdr:row>55</xdr:row>
      <xdr:rowOff>157233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4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26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118520</xdr:rowOff>
    </xdr:from>
    <xdr:to>
      <xdr:col>15</xdr:col>
      <xdr:colOff>101600</xdr:colOff>
      <xdr:row>55</xdr:row>
      <xdr:rowOff>48670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37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65197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15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146747</xdr:rowOff>
    </xdr:from>
    <xdr:to>
      <xdr:col>10</xdr:col>
      <xdr:colOff>165100</xdr:colOff>
      <xdr:row>54</xdr:row>
      <xdr:rowOff>76897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2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93424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00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35342</xdr:rowOff>
    </xdr:from>
    <xdr:to>
      <xdr:col>6</xdr:col>
      <xdr:colOff>38100</xdr:colOff>
      <xdr:row>50</xdr:row>
      <xdr:rowOff>136942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6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153469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3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54794</xdr:rowOff>
    </xdr:from>
    <xdr:to>
      <xdr:col>24</xdr:col>
      <xdr:colOff>63500</xdr:colOff>
      <xdr:row>76</xdr:row>
      <xdr:rowOff>83979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42094"/>
          <a:ext cx="838200" cy="3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83979</xdr:rowOff>
    </xdr:from>
    <xdr:to>
      <xdr:col>19</xdr:col>
      <xdr:colOff>177800</xdr:colOff>
      <xdr:row>77</xdr:row>
      <xdr:rowOff>7702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14179"/>
          <a:ext cx="889000" cy="9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53656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74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86379</xdr:rowOff>
    </xdr:from>
    <xdr:to>
      <xdr:col>15</xdr:col>
      <xdr:colOff>50800</xdr:colOff>
      <xdr:row>77</xdr:row>
      <xdr:rowOff>7702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16579"/>
          <a:ext cx="8890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53694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86379</xdr:rowOff>
    </xdr:from>
    <xdr:to>
      <xdr:col>10</xdr:col>
      <xdr:colOff>114300</xdr:colOff>
      <xdr:row>78</xdr:row>
      <xdr:rowOff>157417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16579"/>
          <a:ext cx="889000" cy="4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56951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3994</xdr:rowOff>
    </xdr:from>
    <xdr:to>
      <xdr:col>24</xdr:col>
      <xdr:colOff>114300</xdr:colOff>
      <xdr:row>74</xdr:row>
      <xdr:rowOff>105594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6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26871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4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33179</xdr:rowOff>
    </xdr:from>
    <xdr:to>
      <xdr:col>20</xdr:col>
      <xdr:colOff>38100</xdr:colOff>
      <xdr:row>76</xdr:row>
      <xdr:rowOff>134779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5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128352</xdr:rowOff>
    </xdr:from>
    <xdr:to>
      <xdr:col>15</xdr:col>
      <xdr:colOff>101600</xdr:colOff>
      <xdr:row>77</xdr:row>
      <xdr:rowOff>58502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49629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5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35579</xdr:rowOff>
    </xdr:from>
    <xdr:to>
      <xdr:col>10</xdr:col>
      <xdr:colOff>165100</xdr:colOff>
      <xdr:row>76</xdr:row>
      <xdr:rowOff>137179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128306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5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106617</xdr:rowOff>
    </xdr:from>
    <xdr:to>
      <xdr:col>6</xdr:col>
      <xdr:colOff>38100</xdr:colOff>
      <xdr:row>79</xdr:row>
      <xdr:rowOff>36767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27894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48306</xdr:rowOff>
    </xdr:from>
    <xdr:to>
      <xdr:col>24</xdr:col>
      <xdr:colOff>63500</xdr:colOff>
      <xdr:row>94</xdr:row>
      <xdr:rowOff>55941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164606"/>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128225</xdr:rowOff>
    </xdr:from>
    <xdr:to>
      <xdr:col>19</xdr:col>
      <xdr:colOff>177800</xdr:colOff>
      <xdr:row>94</xdr:row>
      <xdr:rowOff>48306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073075"/>
          <a:ext cx="889000" cy="9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128225</xdr:rowOff>
    </xdr:from>
    <xdr:to>
      <xdr:col>15</xdr:col>
      <xdr:colOff>50800</xdr:colOff>
      <xdr:row>94</xdr:row>
      <xdr:rowOff>7889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073075"/>
          <a:ext cx="889000" cy="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7889</xdr:rowOff>
    </xdr:from>
    <xdr:to>
      <xdr:col>10</xdr:col>
      <xdr:colOff>114300</xdr:colOff>
      <xdr:row>96</xdr:row>
      <xdr:rowOff>4826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24189"/>
          <a:ext cx="889000" cy="33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5141</xdr:rowOff>
    </xdr:from>
    <xdr:to>
      <xdr:col>24</xdr:col>
      <xdr:colOff>114300</xdr:colOff>
      <xdr:row>94</xdr:row>
      <xdr:rowOff>106741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28018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7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168956</xdr:rowOff>
    </xdr:from>
    <xdr:to>
      <xdr:col>20</xdr:col>
      <xdr:colOff>38100</xdr:colOff>
      <xdr:row>94</xdr:row>
      <xdr:rowOff>99106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115633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8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77425</xdr:rowOff>
    </xdr:from>
    <xdr:to>
      <xdr:col>15</xdr:col>
      <xdr:colOff>101600</xdr:colOff>
      <xdr:row>94</xdr:row>
      <xdr:rowOff>7575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24102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7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128539</xdr:rowOff>
    </xdr:from>
    <xdr:to>
      <xdr:col>10</xdr:col>
      <xdr:colOff>165100</xdr:colOff>
      <xdr:row>94</xdr:row>
      <xdr:rowOff>58689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75216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4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125476</xdr:rowOff>
    </xdr:from>
    <xdr:to>
      <xdr:col>6</xdr:col>
      <xdr:colOff>38100</xdr:colOff>
      <xdr:row>96</xdr:row>
      <xdr:rowOff>55626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4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72153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8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94254</xdr:rowOff>
    </xdr:from>
    <xdr:to>
      <xdr:col>55</xdr:col>
      <xdr:colOff>0</xdr:colOff>
      <xdr:row>38</xdr:row>
      <xdr:rowOff>94986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09354"/>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87305</xdr:rowOff>
    </xdr:from>
    <xdr:to>
      <xdr:col>50</xdr:col>
      <xdr:colOff>114300</xdr:colOff>
      <xdr:row>38</xdr:row>
      <xdr:rowOff>94254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02405"/>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87305</xdr:rowOff>
    </xdr:from>
    <xdr:to>
      <xdr:col>45</xdr:col>
      <xdr:colOff>177800</xdr:colOff>
      <xdr:row>38</xdr:row>
      <xdr:rowOff>95626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02405"/>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95626</xdr:rowOff>
    </xdr:from>
    <xdr:to>
      <xdr:col>41</xdr:col>
      <xdr:colOff>50800</xdr:colOff>
      <xdr:row>38</xdr:row>
      <xdr:rowOff>104496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10726"/>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44186</xdr:rowOff>
    </xdr:from>
    <xdr:to>
      <xdr:col>55</xdr:col>
      <xdr:colOff>50800</xdr:colOff>
      <xdr:row>38</xdr:row>
      <xdr:rowOff>145786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130563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43454</xdr:rowOff>
    </xdr:from>
    <xdr:to>
      <xdr:col>50</xdr:col>
      <xdr:colOff>165100</xdr:colOff>
      <xdr:row>38</xdr:row>
      <xdr:rowOff>145054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136181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36505</xdr:rowOff>
    </xdr:from>
    <xdr:to>
      <xdr:col>46</xdr:col>
      <xdr:colOff>38100</xdr:colOff>
      <xdr:row>38</xdr:row>
      <xdr:rowOff>138105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129232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4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44826</xdr:rowOff>
    </xdr:from>
    <xdr:to>
      <xdr:col>41</xdr:col>
      <xdr:colOff>101600</xdr:colOff>
      <xdr:row>38</xdr:row>
      <xdr:rowOff>146426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137553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53696</xdr:rowOff>
    </xdr:from>
    <xdr:to>
      <xdr:col>36</xdr:col>
      <xdr:colOff>165100</xdr:colOff>
      <xdr:row>38</xdr:row>
      <xdr:rowOff>155296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146423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76644</xdr:rowOff>
    </xdr:from>
    <xdr:to>
      <xdr:col>55</xdr:col>
      <xdr:colOff>0</xdr:colOff>
      <xdr:row>56</xdr:row>
      <xdr:rowOff>119279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77844"/>
          <a:ext cx="8382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119279</xdr:rowOff>
    </xdr:from>
    <xdr:to>
      <xdr:col>50</xdr:col>
      <xdr:colOff>114300</xdr:colOff>
      <xdr:row>56</xdr:row>
      <xdr:rowOff>130670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20479"/>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130670</xdr:rowOff>
    </xdr:from>
    <xdr:to>
      <xdr:col>45</xdr:col>
      <xdr:colOff>177800</xdr:colOff>
      <xdr:row>56</xdr:row>
      <xdr:rowOff>150444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31870"/>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150444</xdr:rowOff>
    </xdr:from>
    <xdr:to>
      <xdr:col>41</xdr:col>
      <xdr:colOff>50800</xdr:colOff>
      <xdr:row>56</xdr:row>
      <xdr:rowOff>151397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5164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25844</xdr:rowOff>
    </xdr:from>
    <xdr:to>
      <xdr:col>55</xdr:col>
      <xdr:colOff>50800</xdr:colOff>
      <xdr:row>56</xdr:row>
      <xdr:rowOff>127444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48721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68479</xdr:rowOff>
    </xdr:from>
    <xdr:to>
      <xdr:col>50</xdr:col>
      <xdr:colOff>165100</xdr:colOff>
      <xdr:row>56</xdr:row>
      <xdr:rowOff>170079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4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79870</xdr:rowOff>
    </xdr:from>
    <xdr:to>
      <xdr:col>46</xdr:col>
      <xdr:colOff>38100</xdr:colOff>
      <xdr:row>57</xdr:row>
      <xdr:rowOff>10020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26547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99644</xdr:rowOff>
    </xdr:from>
    <xdr:to>
      <xdr:col>41</xdr:col>
      <xdr:colOff>101600</xdr:colOff>
      <xdr:row>57</xdr:row>
      <xdr:rowOff>29794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46321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100597</xdr:rowOff>
    </xdr:from>
    <xdr:to>
      <xdr:col>36</xdr:col>
      <xdr:colOff>165100</xdr:colOff>
      <xdr:row>57</xdr:row>
      <xdr:rowOff>30747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47274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64818</xdr:rowOff>
    </xdr:from>
    <xdr:to>
      <xdr:col>55</xdr:col>
      <xdr:colOff>0</xdr:colOff>
      <xdr:row>77</xdr:row>
      <xdr:rowOff>25695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95018"/>
          <a:ext cx="8382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128629</xdr:rowOff>
    </xdr:from>
    <xdr:to>
      <xdr:col>50</xdr:col>
      <xdr:colOff>114300</xdr:colOff>
      <xdr:row>76</xdr:row>
      <xdr:rowOff>64818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87379"/>
          <a:ext cx="889000" cy="10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128629</xdr:rowOff>
    </xdr:from>
    <xdr:to>
      <xdr:col>45</xdr:col>
      <xdr:colOff>177800</xdr:colOff>
      <xdr:row>76</xdr:row>
      <xdr:rowOff>23571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87379"/>
          <a:ext cx="8890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23571</xdr:rowOff>
    </xdr:from>
    <xdr:to>
      <xdr:col>41</xdr:col>
      <xdr:colOff>50800</xdr:colOff>
      <xdr:row>76</xdr:row>
      <xdr:rowOff>95808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5377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146345</xdr:rowOff>
    </xdr:from>
    <xdr:to>
      <xdr:col>55</xdr:col>
      <xdr:colOff>50800</xdr:colOff>
      <xdr:row>77</xdr:row>
      <xdr:rowOff>76495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124772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5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14018</xdr:rowOff>
    </xdr:from>
    <xdr:to>
      <xdr:col>50</xdr:col>
      <xdr:colOff>165100</xdr:colOff>
      <xdr:row>76</xdr:row>
      <xdr:rowOff>115618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132144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1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77829</xdr:rowOff>
    </xdr:from>
    <xdr:to>
      <xdr:col>46</xdr:col>
      <xdr:colOff>38100</xdr:colOff>
      <xdr:row>76</xdr:row>
      <xdr:rowOff>7979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24506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1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144221</xdr:rowOff>
    </xdr:from>
    <xdr:to>
      <xdr:col>41</xdr:col>
      <xdr:colOff>101600</xdr:colOff>
      <xdr:row>76</xdr:row>
      <xdr:rowOff>74371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90898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7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163136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121543</xdr:rowOff>
    </xdr:from>
    <xdr:to>
      <xdr:col>55</xdr:col>
      <xdr:colOff>0</xdr:colOff>
      <xdr:row>97</xdr:row>
      <xdr:rowOff>15015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409293"/>
          <a:ext cx="8382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121543</xdr:rowOff>
    </xdr:from>
    <xdr:to>
      <xdr:col>50</xdr:col>
      <xdr:colOff>114300</xdr:colOff>
      <xdr:row>96</xdr:row>
      <xdr:rowOff>49076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409293"/>
          <a:ext cx="889000" cy="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49076</xdr:rowOff>
    </xdr:from>
    <xdr:to>
      <xdr:col>45</xdr:col>
      <xdr:colOff>177800</xdr:colOff>
      <xdr:row>98</xdr:row>
      <xdr:rowOff>4826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508276"/>
          <a:ext cx="889000" cy="29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79318</xdr:rowOff>
    </xdr:from>
    <xdr:to>
      <xdr:col>41</xdr:col>
      <xdr:colOff>50800</xdr:colOff>
      <xdr:row>98</xdr:row>
      <xdr:rowOff>4826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709968"/>
          <a:ext cx="889000" cy="9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135665</xdr:rowOff>
    </xdr:from>
    <xdr:to>
      <xdr:col>55</xdr:col>
      <xdr:colOff>50800</xdr:colOff>
      <xdr:row>97</xdr:row>
      <xdr:rowOff>65815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114092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7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70743</xdr:rowOff>
    </xdr:from>
    <xdr:to>
      <xdr:col>50</xdr:col>
      <xdr:colOff>165100</xdr:colOff>
      <xdr:row>96</xdr:row>
      <xdr:rowOff>893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17420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13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169726</xdr:rowOff>
    </xdr:from>
    <xdr:to>
      <xdr:col>46</xdr:col>
      <xdr:colOff>38100</xdr:colOff>
      <xdr:row>96</xdr:row>
      <xdr:rowOff>99876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116403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23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125476</xdr:rowOff>
    </xdr:from>
    <xdr:to>
      <xdr:col>41</xdr:col>
      <xdr:colOff>101600</xdr:colOff>
      <xdr:row>98</xdr:row>
      <xdr:rowOff>55626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7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46753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8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28518</xdr:rowOff>
    </xdr:from>
    <xdr:to>
      <xdr:col>36</xdr:col>
      <xdr:colOff>165100</xdr:colOff>
      <xdr:row>97</xdr:row>
      <xdr:rowOff>130118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121245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5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32212</xdr:rowOff>
    </xdr:from>
    <xdr:to>
      <xdr:col>85</xdr:col>
      <xdr:colOff>127000</xdr:colOff>
      <xdr:row>36</xdr:row>
      <xdr:rowOff>47666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032962"/>
          <a:ext cx="838200" cy="18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90368</xdr:rowOff>
    </xdr:from>
    <xdr:to>
      <xdr:col>81</xdr:col>
      <xdr:colOff>50800</xdr:colOff>
      <xdr:row>36</xdr:row>
      <xdr:rowOff>47666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091118"/>
          <a:ext cx="889000" cy="12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90368</xdr:rowOff>
    </xdr:from>
    <xdr:to>
      <xdr:col>76</xdr:col>
      <xdr:colOff>114300</xdr:colOff>
      <xdr:row>36</xdr:row>
      <xdr:rowOff>92563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091118"/>
          <a:ext cx="889000" cy="17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131059</xdr:rowOff>
    </xdr:from>
    <xdr:to>
      <xdr:col>71</xdr:col>
      <xdr:colOff>177800</xdr:colOff>
      <xdr:row>36</xdr:row>
      <xdr:rowOff>92563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960359"/>
          <a:ext cx="889000" cy="30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152862</xdr:rowOff>
    </xdr:from>
    <xdr:to>
      <xdr:col>85</xdr:col>
      <xdr:colOff>177800</xdr:colOff>
      <xdr:row>35</xdr:row>
      <xdr:rowOff>83012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9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4289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8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168316</xdr:rowOff>
    </xdr:from>
    <xdr:to>
      <xdr:col>81</xdr:col>
      <xdr:colOff>101600</xdr:colOff>
      <xdr:row>36</xdr:row>
      <xdr:rowOff>98466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114993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4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39568</xdr:rowOff>
    </xdr:from>
    <xdr:to>
      <xdr:col>76</xdr:col>
      <xdr:colOff>165100</xdr:colOff>
      <xdr:row>35</xdr:row>
      <xdr:rowOff>141168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0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157695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81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41763</xdr:rowOff>
    </xdr:from>
    <xdr:to>
      <xdr:col>72</xdr:col>
      <xdr:colOff>38100</xdr:colOff>
      <xdr:row>36</xdr:row>
      <xdr:rowOff>143363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159890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80259</xdr:rowOff>
    </xdr:from>
    <xdr:to>
      <xdr:col>67</xdr:col>
      <xdr:colOff>101600</xdr:colOff>
      <xdr:row>35</xdr:row>
      <xdr:rowOff>10409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9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26936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8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39073</xdr:rowOff>
    </xdr:from>
    <xdr:to>
      <xdr:col>85</xdr:col>
      <xdr:colOff>127000</xdr:colOff>
      <xdr:row>56</xdr:row>
      <xdr:rowOff>78261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64027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39073</xdr:rowOff>
    </xdr:from>
    <xdr:to>
      <xdr:col>81</xdr:col>
      <xdr:colOff>50800</xdr:colOff>
      <xdr:row>57</xdr:row>
      <xdr:rowOff>150390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640273"/>
          <a:ext cx="889000" cy="28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150390</xdr:rowOff>
    </xdr:from>
    <xdr:to>
      <xdr:col>76</xdr:col>
      <xdr:colOff>114300</xdr:colOff>
      <xdr:row>58</xdr:row>
      <xdr:rowOff>56610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23040"/>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117591</xdr:rowOff>
    </xdr:from>
    <xdr:to>
      <xdr:col>71</xdr:col>
      <xdr:colOff>177800</xdr:colOff>
      <xdr:row>58</xdr:row>
      <xdr:rowOff>56610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890241"/>
          <a:ext cx="8890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27461</xdr:rowOff>
    </xdr:from>
    <xdr:to>
      <xdr:col>85</xdr:col>
      <xdr:colOff>177800</xdr:colOff>
      <xdr:row>56</xdr:row>
      <xdr:rowOff>129061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50338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159723</xdr:rowOff>
    </xdr:from>
    <xdr:to>
      <xdr:col>81</xdr:col>
      <xdr:colOff>101600</xdr:colOff>
      <xdr:row>56</xdr:row>
      <xdr:rowOff>89873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8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106400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3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99590</xdr:rowOff>
    </xdr:from>
    <xdr:to>
      <xdr:col>76</xdr:col>
      <xdr:colOff>165100</xdr:colOff>
      <xdr:row>58</xdr:row>
      <xdr:rowOff>29740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5810</xdr:rowOff>
    </xdr:from>
    <xdr:to>
      <xdr:col>72</xdr:col>
      <xdr:colOff>38100</xdr:colOff>
      <xdr:row>58</xdr:row>
      <xdr:rowOff>107410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123937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7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66791</xdr:rowOff>
    </xdr:from>
    <xdr:to>
      <xdr:col>67</xdr:col>
      <xdr:colOff>101600</xdr:colOff>
      <xdr:row>57</xdr:row>
      <xdr:rowOff>168391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13468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61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95449</xdr:rowOff>
    </xdr:from>
    <xdr:to>
      <xdr:col>85</xdr:col>
      <xdr:colOff>127000</xdr:colOff>
      <xdr:row>74</xdr:row>
      <xdr:rowOff>55608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611299"/>
          <a:ext cx="838200" cy="1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55608</xdr:rowOff>
    </xdr:from>
    <xdr:to>
      <xdr:col>81</xdr:col>
      <xdr:colOff>50800</xdr:colOff>
      <xdr:row>77</xdr:row>
      <xdr:rowOff>9561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742908"/>
          <a:ext cx="889000" cy="46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9561</xdr:rowOff>
    </xdr:from>
    <xdr:to>
      <xdr:col>76</xdr:col>
      <xdr:colOff>114300</xdr:colOff>
      <xdr:row>77</xdr:row>
      <xdr:rowOff>135781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211211"/>
          <a:ext cx="889000" cy="1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21155</xdr:rowOff>
    </xdr:from>
    <xdr:to>
      <xdr:col>71</xdr:col>
      <xdr:colOff>177800</xdr:colOff>
      <xdr:row>77</xdr:row>
      <xdr:rowOff>135781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222805"/>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24057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6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24057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44649</xdr:rowOff>
    </xdr:from>
    <xdr:to>
      <xdr:col>85</xdr:col>
      <xdr:colOff>177800</xdr:colOff>
      <xdr:row>73</xdr:row>
      <xdr:rowOff>146249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5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67526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41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4808</xdr:rowOff>
    </xdr:from>
    <xdr:to>
      <xdr:col>81</xdr:col>
      <xdr:colOff>101600</xdr:colOff>
      <xdr:row>74</xdr:row>
      <xdr:rowOff>106408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6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122935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46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130211</xdr:rowOff>
    </xdr:from>
    <xdr:to>
      <xdr:col>76</xdr:col>
      <xdr:colOff>165100</xdr:colOff>
      <xdr:row>77</xdr:row>
      <xdr:rowOff>60361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1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76888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9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84981</xdr:rowOff>
    </xdr:from>
    <xdr:to>
      <xdr:col>72</xdr:col>
      <xdr:colOff>38100</xdr:colOff>
      <xdr:row>78</xdr:row>
      <xdr:rowOff>15131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2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31658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06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141805</xdr:rowOff>
    </xdr:from>
    <xdr:to>
      <xdr:col>67</xdr:col>
      <xdr:colOff>101600</xdr:colOff>
      <xdr:row>77</xdr:row>
      <xdr:rowOff>71955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1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88482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94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93732</xdr:rowOff>
    </xdr:from>
    <xdr:to>
      <xdr:col>85</xdr:col>
      <xdr:colOff>127000</xdr:colOff>
      <xdr:row>92</xdr:row>
      <xdr:rowOff>94723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867132"/>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93732</xdr:rowOff>
    </xdr:from>
    <xdr:to>
      <xdr:col>81</xdr:col>
      <xdr:colOff>50800</xdr:colOff>
      <xdr:row>92</xdr:row>
      <xdr:rowOff>128536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5867132"/>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111468</xdr:rowOff>
    </xdr:from>
    <xdr:to>
      <xdr:col>76</xdr:col>
      <xdr:colOff>114300</xdr:colOff>
      <xdr:row>92</xdr:row>
      <xdr:rowOff>128536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884868"/>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111468</xdr:rowOff>
    </xdr:from>
    <xdr:to>
      <xdr:col>71</xdr:col>
      <xdr:colOff>177800</xdr:colOff>
      <xdr:row>92</xdr:row>
      <xdr:rowOff>126842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884868"/>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43923</xdr:rowOff>
    </xdr:from>
    <xdr:to>
      <xdr:col>85</xdr:col>
      <xdr:colOff>177800</xdr:colOff>
      <xdr:row>92</xdr:row>
      <xdr:rowOff>145523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66800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6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42932</xdr:rowOff>
    </xdr:from>
    <xdr:to>
      <xdr:col>81</xdr:col>
      <xdr:colOff>101600</xdr:colOff>
      <xdr:row>92</xdr:row>
      <xdr:rowOff>144532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8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161059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59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77736</xdr:rowOff>
    </xdr:from>
    <xdr:to>
      <xdr:col>76</xdr:col>
      <xdr:colOff>165100</xdr:colOff>
      <xdr:row>93</xdr:row>
      <xdr:rowOff>7886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24413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60668</xdr:rowOff>
    </xdr:from>
    <xdr:to>
      <xdr:col>72</xdr:col>
      <xdr:colOff>38100</xdr:colOff>
      <xdr:row>92</xdr:row>
      <xdr:rowOff>162268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8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7345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60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76042</xdr:rowOff>
    </xdr:from>
    <xdr:to>
      <xdr:col>67</xdr:col>
      <xdr:colOff>101600</xdr:colOff>
      <xdr:row>93</xdr:row>
      <xdr:rowOff>6192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8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22719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62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総務費は、財政調整基金や公共施設マネジメント基金などの積立金の増、総合支所整備に伴う増などにより前年度から大幅増となっており、類似団体平均を大きく上回っている。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民生費は、物価高騰重点支援給付金や減税調整給付金の支給による増や、制度改正に伴い対象者が拡充したことによる児童手当の増などにより増加しており、類似団体平均とほぼ同様の推移となっている。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土木費は、再開発推進事業が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年度で完了したことや古川跨線橋整備事業の進捗により前年度比で減少しており、類似団体平均をわずかに下回っている。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消防費は、指令庁舎の整備に伴い増加となっているほか、広い市域の多くを一部事務組合によらず直接運営していることもあり、類似団体よりも高い状況にある。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月の豪雨など現年分の災害復旧や、令和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年度の災害で繰越となった事業により増加となっている。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年度まで合併特例債を積極的に活用したまちづくりを行ってきたことにより、類似団体平均を上回る状況が続いている。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年度は、歳入においては普通交付税の増など、歳出においては物価高騰対策の給付金の増などにより、歳入・歳出ともに前年度決算を上回っている。実質収支は前年度比で</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億円減となったものの、</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億円の黒字となっている。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今後も安定的な財政運営のため、引き続き歳出削減および収納率向上などによる自主財源の確保に努める。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モーターボート競走事業会計、水道事業会計などの黒字額が大きいため、今後も連結実質赤字比率が赤字になることはないと推測される。引き続き、赤字会計が生じないよう健全化を進めていく。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過去の赤字会計の状況</a:t>
          </a:r>
          <a:r>
            <a:rPr kumimoji="1" lang="en-US" altLang="ja-JP" sz="1400">
              <a:latin typeface="ＭＳ ゴシック" pitchFamily="49" charset="-128"/>
              <a:ea typeface="ＭＳ ゴシック" pitchFamily="49" charset="-128"/>
            </a:rPr>
            <a:t>】</a:t>
          </a: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○国民健康保険特別会計（平成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保険給付費や負担金が増加した一方、国庫支出金や保険料収入</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の減により赤字となった。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○国民宿舎特別会計（令和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新型コロナウイルス感染症拡大の影響による利用者数の大幅減</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 に伴い、歳入が減となったことから赤字となった。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G38" sqref="BG38:BU38"/>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82707683</v>
      </c>
      <c r="BO4" s="358"/>
      <c r="BP4" s="358"/>
      <c r="BQ4" s="358"/>
      <c r="BR4" s="358"/>
      <c r="BS4" s="358"/>
      <c r="BT4" s="358"/>
      <c r="BU4" s="359"/>
      <c r="BV4" s="357">
        <v>81048889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5.8</v>
      </c>
      <c r="CU4" s="364"/>
      <c r="CV4" s="364"/>
      <c r="CW4" s="364"/>
      <c r="CX4" s="364"/>
      <c r="CY4" s="364"/>
      <c r="CZ4" s="364"/>
      <c r="DA4" s="365"/>
      <c r="DB4" s="363">
        <v>9.8000000000000007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79985777</v>
      </c>
      <c r="BO5" s="395"/>
      <c r="BP5" s="395"/>
      <c r="BQ5" s="395"/>
      <c r="BR5" s="395"/>
      <c r="BS5" s="395"/>
      <c r="BT5" s="395"/>
      <c r="BU5" s="396"/>
      <c r="BV5" s="394">
        <v>76885574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94.3</v>
      </c>
      <c r="CU5" s="392"/>
      <c r="CV5" s="392"/>
      <c r="CW5" s="392"/>
      <c r="CX5" s="392"/>
      <c r="CY5" s="392"/>
      <c r="CZ5" s="392"/>
      <c r="DA5" s="393"/>
      <c r="DB5" s="391">
        <v>94.7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2721906</v>
      </c>
      <c r="BO6" s="395"/>
      <c r="BP6" s="395"/>
      <c r="BQ6" s="395"/>
      <c r="BR6" s="395"/>
      <c r="BS6" s="395"/>
      <c r="BT6" s="395"/>
      <c r="BU6" s="396"/>
      <c r="BV6" s="394">
        <v>4163315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94.7</v>
      </c>
      <c r="CU6" s="432"/>
      <c r="CV6" s="432"/>
      <c r="CW6" s="432"/>
      <c r="CX6" s="432"/>
      <c r="CY6" s="432"/>
      <c r="CZ6" s="432"/>
      <c r="DA6" s="433"/>
      <c r="DB6" s="431">
        <v>95.5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453296</v>
      </c>
      <c r="BO7" s="395"/>
      <c r="BP7" s="395"/>
      <c r="BQ7" s="395"/>
      <c r="BR7" s="395"/>
      <c r="BS7" s="395"/>
      <c r="BT7" s="395"/>
      <c r="BU7" s="396"/>
      <c r="BV7" s="394">
        <v>424160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39110469</v>
      </c>
      <c r="CU7" s="395"/>
      <c r="CV7" s="395"/>
      <c r="CW7" s="395"/>
      <c r="CX7" s="395"/>
      <c r="CY7" s="395"/>
      <c r="CZ7" s="395"/>
      <c r="DA7" s="396"/>
      <c r="DB7" s="394">
        <v>38230537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2268610</v>
      </c>
      <c r="BO8" s="395"/>
      <c r="BP8" s="395"/>
      <c r="BQ8" s="395"/>
      <c r="BR8" s="395"/>
      <c r="BS8" s="395"/>
      <c r="BT8" s="395"/>
      <c r="BU8" s="396"/>
      <c r="BV8" s="394">
        <v>3739155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0.77</v>
      </c>
      <c r="CU8" s="435"/>
      <c r="CV8" s="435"/>
      <c r="CW8" s="435"/>
      <c r="CX8" s="435"/>
      <c r="CY8" s="435"/>
      <c r="CZ8" s="435"/>
      <c r="DA8" s="436"/>
      <c r="DB8" s="434">
        <v>0.76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137540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-1470545</v>
      </c>
      <c r="BO9" s="395"/>
      <c r="BP9" s="395"/>
      <c r="BQ9" s="395"/>
      <c r="BR9" s="395"/>
      <c r="BS9" s="395"/>
      <c r="BT9" s="395"/>
      <c r="BU9" s="396"/>
      <c r="BV9" s="394">
        <v>330047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13.9</v>
      </c>
      <c r="CU9" s="392"/>
      <c r="CV9" s="392"/>
      <c r="CW9" s="392"/>
      <c r="CX9" s="392"/>
      <c r="CY9" s="392"/>
      <c r="CZ9" s="392"/>
      <c r="DA9" s="393"/>
      <c r="DB9" s="391">
        <v>14.8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144842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3180690</v>
      </c>
      <c r="BO10" s="395"/>
      <c r="BP10" s="395"/>
      <c r="BQ10" s="395"/>
      <c r="BR10" s="395"/>
      <c r="BS10" s="395"/>
      <c r="BT10" s="395"/>
      <c r="BU10" s="396"/>
      <c r="BV10" s="394">
        <v>2007169</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134733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2784302</v>
      </c>
      <c r="BO12" s="395"/>
      <c r="BP12" s="395"/>
      <c r="BQ12" s="395"/>
      <c r="BR12" s="395"/>
      <c r="BS12" s="395"/>
      <c r="BT12" s="395"/>
      <c r="BU12" s="396"/>
      <c r="BV12" s="394">
        <v>2454640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132774</v>
      </c>
      <c r="S13" s="479"/>
      <c r="T13" s="479"/>
      <c r="U13" s="479"/>
      <c r="V13" s="480"/>
      <c r="W13" s="410" t="s">
        <v>131</v>
      </c>
      <c r="X13" s="411"/>
      <c r="Y13" s="411"/>
      <c r="Z13" s="411"/>
      <c r="AA13" s="411"/>
      <c r="AB13" s="401"/>
      <c r="AC13" s="445">
        <v>1556</v>
      </c>
      <c r="AD13" s="446"/>
      <c r="AE13" s="446"/>
      <c r="AF13" s="446"/>
      <c r="AG13" s="488"/>
      <c r="AH13" s="445">
        <v>2043</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-1074157</v>
      </c>
      <c r="BO13" s="395"/>
      <c r="BP13" s="395"/>
      <c r="BQ13" s="395"/>
      <c r="BR13" s="395"/>
      <c r="BS13" s="395"/>
      <c r="BT13" s="395"/>
      <c r="BU13" s="396"/>
      <c r="BV13" s="394">
        <v>-117424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9.4</v>
      </c>
      <c r="CU13" s="392"/>
      <c r="CV13" s="392"/>
      <c r="CW13" s="392"/>
      <c r="CX13" s="392"/>
      <c r="CY13" s="392"/>
      <c r="CZ13" s="392"/>
      <c r="DA13" s="393"/>
      <c r="DB13" s="391">
        <v>9.1999999999999993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136179</v>
      </c>
      <c r="S14" s="479"/>
      <c r="T14" s="479"/>
      <c r="U14" s="479"/>
      <c r="V14" s="480"/>
      <c r="W14" s="384"/>
      <c r="X14" s="385"/>
      <c r="Y14" s="385"/>
      <c r="Z14" s="385"/>
      <c r="AA14" s="385"/>
      <c r="AB14" s="374"/>
      <c r="AC14" s="481">
        <v>2.6</v>
      </c>
      <c r="AD14" s="482"/>
      <c r="AE14" s="482"/>
      <c r="AF14" s="482"/>
      <c r="AG14" s="483"/>
      <c r="AH14" s="481">
        <v>3.2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65.099999999999994</v>
      </c>
      <c r="CU14" s="493"/>
      <c r="CV14" s="493"/>
      <c r="CW14" s="493"/>
      <c r="CX14" s="493"/>
      <c r="CY14" s="493"/>
      <c r="CZ14" s="493"/>
      <c r="DA14" s="494"/>
      <c r="DB14" s="492">
        <v>66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134534</v>
      </c>
      <c r="S15" s="479"/>
      <c r="T15" s="479"/>
      <c r="U15" s="479"/>
      <c r="V15" s="480"/>
      <c r="W15" s="410" t="s">
        <v>137</v>
      </c>
      <c r="X15" s="411"/>
      <c r="Y15" s="411"/>
      <c r="Z15" s="411"/>
      <c r="AA15" s="411"/>
      <c r="AB15" s="401"/>
      <c r="AC15" s="445">
        <v>19391</v>
      </c>
      <c r="AD15" s="446"/>
      <c r="AE15" s="446"/>
      <c r="AF15" s="446"/>
      <c r="AG15" s="488"/>
      <c r="AH15" s="445">
        <v>20002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24505938</v>
      </c>
      <c r="BO15" s="358"/>
      <c r="BP15" s="358"/>
      <c r="BQ15" s="358"/>
      <c r="BR15" s="358"/>
      <c r="BS15" s="358"/>
      <c r="BT15" s="358"/>
      <c r="BU15" s="359"/>
      <c r="BV15" s="357">
        <v>24568610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32.1</v>
      </c>
      <c r="AD16" s="482"/>
      <c r="AE16" s="482"/>
      <c r="AF16" s="482"/>
      <c r="AG16" s="483"/>
      <c r="AH16" s="481">
        <v>31.1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32043832</v>
      </c>
      <c r="BO16" s="395"/>
      <c r="BP16" s="395"/>
      <c r="BQ16" s="395"/>
      <c r="BR16" s="395"/>
      <c r="BS16" s="395"/>
      <c r="BT16" s="395"/>
      <c r="BU16" s="396"/>
      <c r="BV16" s="394">
        <v>31004060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39431</v>
      </c>
      <c r="AD17" s="446"/>
      <c r="AE17" s="446"/>
      <c r="AF17" s="446"/>
      <c r="AG17" s="488"/>
      <c r="AH17" s="445">
        <v>42243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31401270</v>
      </c>
      <c r="BO17" s="395"/>
      <c r="BP17" s="395"/>
      <c r="BQ17" s="395"/>
      <c r="BR17" s="395"/>
      <c r="BS17" s="395"/>
      <c r="BT17" s="395"/>
      <c r="BU17" s="396"/>
      <c r="BV17" s="394">
        <v>31491036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656.29</v>
      </c>
      <c r="M18" s="518"/>
      <c r="N18" s="518"/>
      <c r="O18" s="518"/>
      <c r="P18" s="518"/>
      <c r="Q18" s="518"/>
      <c r="R18" s="519"/>
      <c r="S18" s="519"/>
      <c r="T18" s="519"/>
      <c r="U18" s="519"/>
      <c r="V18" s="520"/>
      <c r="W18" s="412"/>
      <c r="X18" s="413"/>
      <c r="Y18" s="413"/>
      <c r="Z18" s="413"/>
      <c r="AA18" s="413"/>
      <c r="AB18" s="404"/>
      <c r="AC18" s="521">
        <v>65.3</v>
      </c>
      <c r="AD18" s="522"/>
      <c r="AE18" s="522"/>
      <c r="AF18" s="522"/>
      <c r="AG18" s="523"/>
      <c r="AH18" s="521">
        <v>65.7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37972959</v>
      </c>
      <c r="BO18" s="395"/>
      <c r="BP18" s="395"/>
      <c r="BQ18" s="395"/>
      <c r="BR18" s="395"/>
      <c r="BS18" s="395"/>
      <c r="BT18" s="395"/>
      <c r="BU18" s="396"/>
      <c r="BV18" s="394">
        <v>36484484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56746060</v>
      </c>
      <c r="BO19" s="395"/>
      <c r="BP19" s="395"/>
      <c r="BQ19" s="395"/>
      <c r="BR19" s="395"/>
      <c r="BS19" s="395"/>
      <c r="BT19" s="395"/>
      <c r="BU19" s="396"/>
      <c r="BV19" s="394">
        <v>53869921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63289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73428356</v>
      </c>
      <c r="BO22" s="358"/>
      <c r="BP22" s="358"/>
      <c r="BQ22" s="358"/>
      <c r="BR22" s="358"/>
      <c r="BS22" s="358"/>
      <c r="BT22" s="358"/>
      <c r="BU22" s="359"/>
      <c r="BV22" s="357">
        <v>76471784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43116496</v>
      </c>
      <c r="BO23" s="395"/>
      <c r="BP23" s="395"/>
      <c r="BQ23" s="395"/>
      <c r="BR23" s="395"/>
      <c r="BS23" s="395"/>
      <c r="BT23" s="395"/>
      <c r="BU23" s="396"/>
      <c r="BV23" s="394">
        <v>45395233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9700</v>
      </c>
      <c r="R24" s="446"/>
      <c r="S24" s="446"/>
      <c r="T24" s="446"/>
      <c r="U24" s="446"/>
      <c r="V24" s="488"/>
      <c r="W24" s="540"/>
      <c r="X24" s="541"/>
      <c r="Y24" s="542"/>
      <c r="Z24" s="444" t="s">
        <v>162</v>
      </c>
      <c r="AA24" s="424"/>
      <c r="AB24" s="424"/>
      <c r="AC24" s="424"/>
      <c r="AD24" s="424"/>
      <c r="AE24" s="424"/>
      <c r="AF24" s="424"/>
      <c r="AG24" s="425"/>
      <c r="AH24" s="445">
        <v>1173</v>
      </c>
      <c r="AI24" s="446"/>
      <c r="AJ24" s="446"/>
      <c r="AK24" s="446"/>
      <c r="AL24" s="488"/>
      <c r="AM24" s="445">
        <v>3828672</v>
      </c>
      <c r="AN24" s="446"/>
      <c r="AO24" s="446"/>
      <c r="AP24" s="446"/>
      <c r="AQ24" s="446"/>
      <c r="AR24" s="488"/>
      <c r="AS24" s="445">
        <v>3264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49142878</v>
      </c>
      <c r="BO24" s="395"/>
      <c r="BP24" s="395"/>
      <c r="BQ24" s="395"/>
      <c r="BR24" s="395"/>
      <c r="BS24" s="395"/>
      <c r="BT24" s="395"/>
      <c r="BU24" s="396"/>
      <c r="BV24" s="394">
        <v>49849466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7900</v>
      </c>
      <c r="R25" s="446"/>
      <c r="S25" s="446"/>
      <c r="T25" s="446"/>
      <c r="U25" s="446"/>
      <c r="V25" s="488"/>
      <c r="W25" s="540"/>
      <c r="X25" s="541"/>
      <c r="Y25" s="542"/>
      <c r="Z25" s="444" t="s">
        <v>165</v>
      </c>
      <c r="AA25" s="424"/>
      <c r="AB25" s="424"/>
      <c r="AC25" s="424"/>
      <c r="AD25" s="424"/>
      <c r="AE25" s="424"/>
      <c r="AF25" s="424"/>
      <c r="AG25" s="425"/>
      <c r="AH25" s="445">
        <v>203</v>
      </c>
      <c r="AI25" s="446"/>
      <c r="AJ25" s="446"/>
      <c r="AK25" s="446"/>
      <c r="AL25" s="488"/>
      <c r="AM25" s="445">
        <v>654472</v>
      </c>
      <c r="AN25" s="446"/>
      <c r="AO25" s="446"/>
      <c r="AP25" s="446"/>
      <c r="AQ25" s="446"/>
      <c r="AR25" s="488"/>
      <c r="AS25" s="445">
        <v>3224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30355476</v>
      </c>
      <c r="BO25" s="358"/>
      <c r="BP25" s="358"/>
      <c r="BQ25" s="358"/>
      <c r="BR25" s="358"/>
      <c r="BS25" s="358"/>
      <c r="BT25" s="358"/>
      <c r="BU25" s="359"/>
      <c r="BV25" s="357">
        <v>33078131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6900</v>
      </c>
      <c r="R26" s="446"/>
      <c r="S26" s="446"/>
      <c r="T26" s="446"/>
      <c r="U26" s="446"/>
      <c r="V26" s="488"/>
      <c r="W26" s="540"/>
      <c r="X26" s="541"/>
      <c r="Y26" s="542"/>
      <c r="Z26" s="444" t="s">
        <v>168</v>
      </c>
      <c r="AA26" s="546"/>
      <c r="AB26" s="546"/>
      <c r="AC26" s="546"/>
      <c r="AD26" s="546"/>
      <c r="AE26" s="546"/>
      <c r="AF26" s="546"/>
      <c r="AG26" s="547"/>
      <c r="AH26" s="445">
        <v>14</v>
      </c>
      <c r="AI26" s="446"/>
      <c r="AJ26" s="446"/>
      <c r="AK26" s="446"/>
      <c r="AL26" s="488"/>
      <c r="AM26" s="445">
        <v>52024</v>
      </c>
      <c r="AN26" s="446"/>
      <c r="AO26" s="446"/>
      <c r="AP26" s="446"/>
      <c r="AQ26" s="446"/>
      <c r="AR26" s="488"/>
      <c r="AS26" s="445">
        <v>3716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4000000</v>
      </c>
      <c r="BO26" s="395"/>
      <c r="BP26" s="395"/>
      <c r="BQ26" s="395"/>
      <c r="BR26" s="395"/>
      <c r="BS26" s="395"/>
      <c r="BT26" s="395"/>
      <c r="BU26" s="396"/>
      <c r="BV26" s="394">
        <v>3800000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5450</v>
      </c>
      <c r="R27" s="446"/>
      <c r="S27" s="446"/>
      <c r="T27" s="446"/>
      <c r="U27" s="446"/>
      <c r="V27" s="488"/>
      <c r="W27" s="540"/>
      <c r="X27" s="541"/>
      <c r="Y27" s="542"/>
      <c r="Z27" s="444" t="s">
        <v>171</v>
      </c>
      <c r="AA27" s="424"/>
      <c r="AB27" s="424"/>
      <c r="AC27" s="424"/>
      <c r="AD27" s="424"/>
      <c r="AE27" s="424"/>
      <c r="AF27" s="424"/>
      <c r="AG27" s="425"/>
      <c r="AH27" s="445">
        <v>22</v>
      </c>
      <c r="AI27" s="446"/>
      <c r="AJ27" s="446"/>
      <c r="AK27" s="446"/>
      <c r="AL27" s="488"/>
      <c r="AM27" s="445">
        <v>67386</v>
      </c>
      <c r="AN27" s="446"/>
      <c r="AO27" s="446"/>
      <c r="AP27" s="446"/>
      <c r="AQ27" s="446"/>
      <c r="AR27" s="488"/>
      <c r="AS27" s="445">
        <v>3063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6210867</v>
      </c>
      <c r="BO28" s="358"/>
      <c r="BP28" s="358"/>
      <c r="BQ28" s="358"/>
      <c r="BR28" s="358"/>
      <c r="BS28" s="358"/>
      <c r="BT28" s="358"/>
      <c r="BU28" s="359"/>
      <c r="BV28" s="357">
        <v>5814479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28</v>
      </c>
      <c r="M29" s="446"/>
      <c r="N29" s="446"/>
      <c r="O29" s="446"/>
      <c r="P29" s="488"/>
      <c r="Q29" s="445">
        <v>4450</v>
      </c>
      <c r="R29" s="446"/>
      <c r="S29" s="446"/>
      <c r="T29" s="446"/>
      <c r="U29" s="446"/>
      <c r="V29" s="488"/>
      <c r="W29" s="543"/>
      <c r="X29" s="544"/>
      <c r="Y29" s="545"/>
      <c r="Z29" s="444" t="s">
        <v>177</v>
      </c>
      <c r="AA29" s="424"/>
      <c r="AB29" s="424"/>
      <c r="AC29" s="424"/>
      <c r="AD29" s="424"/>
      <c r="AE29" s="424"/>
      <c r="AF29" s="424"/>
      <c r="AG29" s="425"/>
      <c r="AH29" s="445">
        <v>1195</v>
      </c>
      <c r="AI29" s="446"/>
      <c r="AJ29" s="446"/>
      <c r="AK29" s="446"/>
      <c r="AL29" s="488"/>
      <c r="AM29" s="445">
        <v>3896058</v>
      </c>
      <c r="AN29" s="446"/>
      <c r="AO29" s="446"/>
      <c r="AP29" s="446"/>
      <c r="AQ29" s="446"/>
      <c r="AR29" s="488"/>
      <c r="AS29" s="445">
        <v>3260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1755257</v>
      </c>
      <c r="BO29" s="395"/>
      <c r="BP29" s="395"/>
      <c r="BQ29" s="395"/>
      <c r="BR29" s="395"/>
      <c r="BS29" s="395"/>
      <c r="BT29" s="395"/>
      <c r="BU29" s="396"/>
      <c r="BV29" s="394">
        <v>1602505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13058858</v>
      </c>
      <c r="BO30" s="514"/>
      <c r="BP30" s="514"/>
      <c r="BQ30" s="514"/>
      <c r="BR30" s="514"/>
      <c r="BS30" s="514"/>
      <c r="BT30" s="514"/>
      <c r="BU30" s="515"/>
      <c r="BV30" s="513">
        <v>11773547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IF('各会計、関係団体の財政状況及び健全化判断比率'!B38="","",'各会計、関係団体の財政状況及び健全化判断比率'!B38)</f>
        <v>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周南地区福祉施設組合（一般会計）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23</v>
      </c>
      <c r="CP34" s="584"/>
      <c r="CQ34" s="585" t="str">
        <f>IF('各会計、関係団体の財政状況及び健全化判断比率'!BS7="","",'各会計、関係団体の財政状況及び健全化判断比率'!BS7)</f>
        <v>周南市スポーツ協会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国民健康保険鹿野診療所特別会計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周南地区衛生施設組合（一般会計）</v>
      </c>
      <c r="BZ35" s="585"/>
      <c r="CA35" s="585"/>
      <c r="CB35" s="585"/>
      <c r="CC35" s="585"/>
      <c r="CD35" s="585"/>
      <c r="CE35" s="585"/>
      <c r="CF35" s="585"/>
      <c r="CG35" s="585"/>
      <c r="CH35" s="585"/>
      <c r="CI35" s="585"/>
      <c r="CJ35" s="585"/>
      <c r="CK35" s="585"/>
      <c r="CL35" s="585"/>
      <c r="CM35" s="585"/>
      <c r="CN35" s="163"/>
      <c r="CO35" s="584">
        <f t="shared" ref="CO35:CO43" si="3">IF(CQ35="","",CO34+1)</f>
        <v>24</v>
      </c>
      <c r="CP35" s="584"/>
      <c r="CQ35" s="585" t="str">
        <f>IF('各会計、関係団体の財政状況及び健全化判断比率'!BS8="","",'各会計、関係団体の財政状況及び健全化判断比率'!BS8)</f>
        <v>徳山地区漁業振興基金</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光地区消防組合（一般会計）</v>
      </c>
      <c r="BZ36" s="585"/>
      <c r="CA36" s="585"/>
      <c r="CB36" s="585"/>
      <c r="CC36" s="585"/>
      <c r="CD36" s="585"/>
      <c r="CE36" s="585"/>
      <c r="CF36" s="585"/>
      <c r="CG36" s="585"/>
      <c r="CH36" s="585"/>
      <c r="CI36" s="585"/>
      <c r="CJ36" s="585"/>
      <c r="CK36" s="585"/>
      <c r="CL36" s="585"/>
      <c r="CM36" s="585"/>
      <c r="CN36" s="163"/>
      <c r="CO36" s="584">
        <f t="shared" si="3"/>
        <v>25</v>
      </c>
      <c r="CP36" s="584"/>
      <c r="CQ36" s="585" t="str">
        <f>IF('各会計、関係団体の財政状況及び健全化判断比率'!BS9="","",'各会計、関係団体の財政状況及び健全化判断比率'!BS9)</f>
        <v>周南市文化振興財団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IF('各会計、関係団体の財政状況及び健全化判断比率'!B36="","",'各会計、関係団体の財政状況及び健全化判断比率'!B36)</f>
        <v>介護老人保健施設事業会計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山口県市町総合事務組合（一般会計）</v>
      </c>
      <c r="BZ37" s="585"/>
      <c r="CA37" s="585"/>
      <c r="CB37" s="585"/>
      <c r="CC37" s="585"/>
      <c r="CD37" s="585"/>
      <c r="CE37" s="585"/>
      <c r="CF37" s="585"/>
      <c r="CG37" s="585"/>
      <c r="CH37" s="585"/>
      <c r="CI37" s="585"/>
      <c r="CJ37" s="585"/>
      <c r="CK37" s="585"/>
      <c r="CL37" s="585"/>
      <c r="CM37" s="585"/>
      <c r="CN37" s="163"/>
      <c r="CO37" s="584">
        <f t="shared" si="3"/>
        <v>26</v>
      </c>
      <c r="CP37" s="584"/>
      <c r="CQ37" s="585" t="str">
        <f>IF('各会計、関係団体の財政状況及び健全化判断比率'!BS10="","",'各会計、関係団体の財政状況及び健全化判断比率'!BS10)</f>
        <v>周南市ふるさと振興財団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駐車場事業特別会計</v>
      </c>
      <c r="X38" s="585"/>
      <c r="Y38" s="585"/>
      <c r="Z38" s="585"/>
      <c r="AA38" s="585"/>
      <c r="AB38" s="585"/>
      <c r="AC38" s="585"/>
      <c r="AD38" s="585"/>
      <c r="AE38" s="585"/>
      <c r="AF38" s="585"/>
      <c r="AG38" s="585"/>
      <c r="AH38" s="585"/>
      <c r="AI38" s="585"/>
      <c r="AJ38" s="585"/>
      <c r="AK38" s="585"/>
      <c r="AL38" s="163"/>
      <c r="AM38" s="584">
        <f t="shared" si="0"/>
        <v>11</v>
      </c>
      <c r="AN38" s="584"/>
      <c r="AO38" s="585" t="str">
        <f>IF('各会計、関係団体の財政状況及び健全化判断比率'!B37="","",'各会計、関係団体の財政状況及び健全化判断比率'!B37)</f>
        <v>モーターボート競走事業会計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山口県市町総合事務組合退職手当（特別会計）</v>
      </c>
      <c r="BZ38" s="585"/>
      <c r="CA38" s="585"/>
      <c r="CB38" s="585"/>
      <c r="CC38" s="585"/>
      <c r="CD38" s="585"/>
      <c r="CE38" s="585"/>
      <c r="CF38" s="585"/>
      <c r="CG38" s="585"/>
      <c r="CH38" s="585"/>
      <c r="CI38" s="585"/>
      <c r="CJ38" s="585"/>
      <c r="CK38" s="585"/>
      <c r="CL38" s="585"/>
      <c r="CM38" s="585"/>
      <c r="CN38" s="163"/>
      <c r="CO38" s="584">
        <f t="shared" si="3"/>
        <v>27</v>
      </c>
      <c r="CP38" s="584"/>
      <c r="CQ38" s="585" t="str">
        <f>IF('各会計、関係団体の財政状況及び健全化判断比率'!BS11="","",'各会計、関係団体の財政状況及び健全化判断比率'!BS11)</f>
        <v>周南市医療公社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山口県市町総合事務組合消防団員補償等（特別会計）</v>
      </c>
      <c r="BZ39" s="585"/>
      <c r="CA39" s="585"/>
      <c r="CB39" s="585"/>
      <c r="CC39" s="585"/>
      <c r="CD39" s="585"/>
      <c r="CE39" s="585"/>
      <c r="CF39" s="585"/>
      <c r="CG39" s="585"/>
      <c r="CH39" s="585"/>
      <c r="CI39" s="585"/>
      <c r="CJ39" s="585"/>
      <c r="CK39" s="585"/>
      <c r="CL39" s="585"/>
      <c r="CM39" s="585"/>
      <c r="CN39" s="163"/>
      <c r="CO39" s="584">
        <f t="shared" si="3"/>
        <v>28</v>
      </c>
      <c r="CP39" s="584"/>
      <c r="CQ39" s="585" t="str">
        <f>IF('各会計、関係団体の財政状況及び健全化判断比率'!BS12="","",'各会計、関係団体の財政状況及び健全化判断比率'!BS12)</f>
        <v>周南地域地場産業振興センター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山口県市町総合事務組合非常勤職員公務災害補償（特別会計）</v>
      </c>
      <c r="BZ40" s="585"/>
      <c r="CA40" s="585"/>
      <c r="CB40" s="585"/>
      <c r="CC40" s="585"/>
      <c r="CD40" s="585"/>
      <c r="CE40" s="585"/>
      <c r="CF40" s="585"/>
      <c r="CG40" s="585"/>
      <c r="CH40" s="585"/>
      <c r="CI40" s="585"/>
      <c r="CJ40" s="585"/>
      <c r="CK40" s="585"/>
      <c r="CL40" s="585"/>
      <c r="CM40" s="585"/>
      <c r="CN40" s="163"/>
      <c r="CO40" s="584">
        <f t="shared" si="3"/>
        <v>29</v>
      </c>
      <c r="CP40" s="584"/>
      <c r="CQ40" s="585" t="str">
        <f>IF('各会計、関係団体の財政状況及び健全化判断比率'!BS13="","",'各会計、関係団体の財政状況及び健全化判断比率'!BS13)</f>
        <v>大津島巡航</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山口県市町総合事務組合山口県市町公平委員会（特別会計）</v>
      </c>
      <c r="BZ41" s="585"/>
      <c r="CA41" s="585"/>
      <c r="CB41" s="585"/>
      <c r="CC41" s="585"/>
      <c r="CD41" s="585"/>
      <c r="CE41" s="585"/>
      <c r="CF41" s="585"/>
      <c r="CG41" s="585"/>
      <c r="CH41" s="585"/>
      <c r="CI41" s="585"/>
      <c r="CJ41" s="585"/>
      <c r="CK41" s="585"/>
      <c r="CL41" s="585"/>
      <c r="CM41" s="585"/>
      <c r="CN41" s="163"/>
      <c r="CO41" s="584">
        <f t="shared" si="3"/>
        <v>30</v>
      </c>
      <c r="CP41" s="584"/>
      <c r="CQ41" s="585" t="str">
        <f>IF('各会計、関係団体の財政状況及び健全化判断比率'!BS14="","",'各会計、関係団体の財政状況及び健全化判断比率'!BS14)</f>
        <v>徳山青果精算</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山口県市町総合事務組合交通災害共済（特別会計）</v>
      </c>
      <c r="BZ42" s="585"/>
      <c r="CA42" s="585"/>
      <c r="CB42" s="585"/>
      <c r="CC42" s="585"/>
      <c r="CD42" s="585"/>
      <c r="CE42" s="585"/>
      <c r="CF42" s="585"/>
      <c r="CG42" s="585"/>
      <c r="CH42" s="585"/>
      <c r="CI42" s="585"/>
      <c r="CJ42" s="585"/>
      <c r="CK42" s="585"/>
      <c r="CL42" s="585"/>
      <c r="CM42" s="585"/>
      <c r="CN42" s="163"/>
      <c r="CO42" s="584">
        <f t="shared" si="3"/>
        <v>31</v>
      </c>
      <c r="CP42" s="584"/>
      <c r="CQ42" s="585" t="str">
        <f>IF('各会計、関係団体の財政状況及び健全化判断比率'!BS15="","",'各会計、関係団体の財政状況及び健全化判断比率'!BS15)</f>
        <v>かの高原開発</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22</v>
      </c>
      <c r="BX43" s="584"/>
      <c r="BY43" s="585" t="str">
        <f>IF('各会計、関係団体の財政状況及び健全化判断比率'!B77="","",'各会計、関係団体の財政状況及び健全化判断比率'!B77)</f>
        <v>山口県市町総合事務組合山口県自治会館管理（特別会計）</v>
      </c>
      <c r="BZ43" s="585"/>
      <c r="CA43" s="585"/>
      <c r="CB43" s="585"/>
      <c r="CC43" s="585"/>
      <c r="CD43" s="585"/>
      <c r="CE43" s="585"/>
      <c r="CF43" s="585"/>
      <c r="CG43" s="585"/>
      <c r="CH43" s="585"/>
      <c r="CI43" s="585"/>
      <c r="CJ43" s="585"/>
      <c r="CK43" s="585"/>
      <c r="CL43" s="585"/>
      <c r="CM43" s="585"/>
      <c r="CN43" s="163"/>
      <c r="CO43" s="584">
        <f t="shared" si="3"/>
        <v>32</v>
      </c>
      <c r="CP43" s="584"/>
      <c r="CQ43" s="585" t="str">
        <f>IF('各会計、関係団体の財政状況及び健全化判断比率'!BS16="","",'各会計、関係団体の財政状況及び健全化判断比率'!BS16)</f>
        <v>新南陽地区漁業振興基金</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jRSEA4yHXAE/XTFPS8m2AgzE2V//jKRbycundZm/lHuYWTTWcZBRd7JHwjQrFrcHRY7ukg7c3RR8OzstocBLxg==" saltValue="8KBJmFE3dzNNp5Oc7Kro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38" sqref="P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8" t="s">
        <v>539</v>
      </c>
      <c r="D34" s="1138"/>
      <c r="E34" s="1139"/>
      <c r="F34" s="32">
        <v>45.83</v>
      </c>
      <c r="G34" s="33">
        <v>52.87</v>
      </c>
      <c r="H34" s="33">
        <v>62.63</v>
      </c>
      <c r="I34" s="33">
        <v>63.68</v>
      </c>
      <c r="J34" s="34">
        <v>57.31</v>
      </c>
      <c r="K34" s="22"/>
      <c r="L34" s="22"/>
      <c r="M34" s="22"/>
      <c r="N34" s="22"/>
      <c r="O34" s="22"/>
      <c r="P34" s="22"/>
    </row>
    <row r="35" spans="1:16" ht="39" customHeight="1" x14ac:dyDescent="0.2">
      <c r="A35" s="22"/>
      <c r="B35" s="35"/>
      <c r="C35" s="1134" t="s">
        <v>540</v>
      </c>
      <c r="D35" s="1134"/>
      <c r="E35" s="1135"/>
      <c r="F35" s="36">
        <v>8.6</v>
      </c>
      <c r="G35" s="37">
        <v>9.1300000000000008</v>
      </c>
      <c r="H35" s="37">
        <v>9.8800000000000008</v>
      </c>
      <c r="I35" s="37">
        <v>8.89</v>
      </c>
      <c r="J35" s="38">
        <v>8.32</v>
      </c>
      <c r="K35" s="22"/>
      <c r="L35" s="22"/>
      <c r="M35" s="22"/>
      <c r="N35" s="22"/>
      <c r="O35" s="22"/>
      <c r="P35" s="22"/>
    </row>
    <row r="36" spans="1:16" ht="39" customHeight="1" x14ac:dyDescent="0.2">
      <c r="A36" s="22"/>
      <c r="B36" s="35"/>
      <c r="C36" s="1134" t="s">
        <v>541</v>
      </c>
      <c r="D36" s="1134"/>
      <c r="E36" s="1135"/>
      <c r="F36" s="36">
        <v>5.46</v>
      </c>
      <c r="G36" s="37">
        <v>5.25</v>
      </c>
      <c r="H36" s="37">
        <v>6.27</v>
      </c>
      <c r="I36" s="37">
        <v>6.21</v>
      </c>
      <c r="J36" s="38">
        <v>6.28</v>
      </c>
      <c r="K36" s="22"/>
      <c r="L36" s="22"/>
      <c r="M36" s="22"/>
      <c r="N36" s="22"/>
      <c r="O36" s="22"/>
      <c r="P36" s="22"/>
    </row>
    <row r="37" spans="1:16" ht="39" customHeight="1" x14ac:dyDescent="0.2">
      <c r="A37" s="22"/>
      <c r="B37" s="35"/>
      <c r="C37" s="1134" t="s">
        <v>542</v>
      </c>
      <c r="D37" s="1134"/>
      <c r="E37" s="1135"/>
      <c r="F37" s="36">
        <v>4.8600000000000003</v>
      </c>
      <c r="G37" s="37">
        <v>10.3</v>
      </c>
      <c r="H37" s="37">
        <v>9.16</v>
      </c>
      <c r="I37" s="37">
        <v>9.7799999999999994</v>
      </c>
      <c r="J37" s="38">
        <v>5.8</v>
      </c>
      <c r="K37" s="22"/>
      <c r="L37" s="22"/>
      <c r="M37" s="22"/>
      <c r="N37" s="22"/>
      <c r="O37" s="22"/>
      <c r="P37" s="22"/>
    </row>
    <row r="38" spans="1:16" ht="39" customHeight="1" x14ac:dyDescent="0.2">
      <c r="A38" s="22"/>
      <c r="B38" s="35"/>
      <c r="C38" s="1134" t="s">
        <v>543</v>
      </c>
      <c r="D38" s="1134"/>
      <c r="E38" s="1135"/>
      <c r="F38" s="36">
        <v>3.48</v>
      </c>
      <c r="G38" s="37">
        <v>4.46</v>
      </c>
      <c r="H38" s="37">
        <v>5.08</v>
      </c>
      <c r="I38" s="37">
        <v>4.6399999999999997</v>
      </c>
      <c r="J38" s="38">
        <v>3.61</v>
      </c>
      <c r="K38" s="22"/>
      <c r="L38" s="22"/>
      <c r="M38" s="22"/>
      <c r="N38" s="22"/>
      <c r="O38" s="22"/>
      <c r="P38" s="22"/>
    </row>
    <row r="39" spans="1:16" ht="39" customHeight="1" x14ac:dyDescent="0.2">
      <c r="A39" s="22"/>
      <c r="B39" s="35"/>
      <c r="C39" s="1134" t="s">
        <v>544</v>
      </c>
      <c r="D39" s="1134"/>
      <c r="E39" s="1135"/>
      <c r="F39" s="36">
        <v>0.61</v>
      </c>
      <c r="G39" s="37">
        <v>0.85</v>
      </c>
      <c r="H39" s="37">
        <v>1</v>
      </c>
      <c r="I39" s="37">
        <v>1.28</v>
      </c>
      <c r="J39" s="38">
        <v>1.07</v>
      </c>
      <c r="K39" s="22"/>
      <c r="L39" s="22"/>
      <c r="M39" s="22"/>
      <c r="N39" s="22"/>
      <c r="O39" s="22"/>
      <c r="P39" s="22"/>
    </row>
    <row r="40" spans="1:16" ht="39" customHeight="1" x14ac:dyDescent="0.2">
      <c r="A40" s="22"/>
      <c r="B40" s="35"/>
      <c r="C40" s="1134" t="s">
        <v>545</v>
      </c>
      <c r="D40" s="1134"/>
      <c r="E40" s="1135"/>
      <c r="F40" s="36">
        <v>0.72</v>
      </c>
      <c r="G40" s="37">
        <v>0.68</v>
      </c>
      <c r="H40" s="37">
        <v>0.6</v>
      </c>
      <c r="I40" s="37">
        <v>0.64</v>
      </c>
      <c r="J40" s="38">
        <v>0.56000000000000005</v>
      </c>
      <c r="K40" s="22"/>
      <c r="L40" s="22"/>
      <c r="M40" s="22"/>
      <c r="N40" s="22"/>
      <c r="O40" s="22"/>
      <c r="P40" s="22"/>
    </row>
    <row r="41" spans="1:16" ht="39" customHeight="1" x14ac:dyDescent="0.2">
      <c r="A41" s="22"/>
      <c r="B41" s="35"/>
      <c r="C41" s="1134" t="s">
        <v>546</v>
      </c>
      <c r="D41" s="1134"/>
      <c r="E41" s="1135"/>
      <c r="F41" s="36">
        <v>0.17</v>
      </c>
      <c r="G41" s="37">
        <v>0.17</v>
      </c>
      <c r="H41" s="37">
        <v>0.24</v>
      </c>
      <c r="I41" s="37">
        <v>0.19</v>
      </c>
      <c r="J41" s="38">
        <v>0.23</v>
      </c>
      <c r="K41" s="22"/>
      <c r="L41" s="22"/>
      <c r="M41" s="22"/>
      <c r="N41" s="22"/>
      <c r="O41" s="22"/>
      <c r="P41" s="22"/>
    </row>
    <row r="42" spans="1:16" ht="39" customHeight="1" x14ac:dyDescent="0.2">
      <c r="A42" s="22"/>
      <c r="B42" s="39"/>
      <c r="C42" s="1134" t="s">
        <v>547</v>
      </c>
      <c r="D42" s="1134"/>
      <c r="E42" s="1135"/>
      <c r="F42" s="36" t="s">
        <v>548</v>
      </c>
      <c r="G42" s="37" t="s">
        <v>493</v>
      </c>
      <c r="H42" s="37" t="s">
        <v>493</v>
      </c>
      <c r="I42" s="37" t="s">
        <v>493</v>
      </c>
      <c r="J42" s="38" t="s">
        <v>493</v>
      </c>
      <c r="K42" s="22"/>
      <c r="L42" s="22"/>
      <c r="M42" s="22"/>
      <c r="N42" s="22"/>
      <c r="O42" s="22"/>
      <c r="P42" s="22"/>
    </row>
    <row r="43" spans="1:16" ht="39" customHeight="1" thickBot="1" x14ac:dyDescent="0.25">
      <c r="A43" s="22"/>
      <c r="B43" s="40"/>
      <c r="C43" s="1136" t="s">
        <v>549</v>
      </c>
      <c r="D43" s="1136"/>
      <c r="E43" s="1137"/>
      <c r="F43" s="41">
        <v>0.24</v>
      </c>
      <c r="G43" s="42">
        <v>0.32</v>
      </c>
      <c r="H43" s="42">
        <v>0.32</v>
      </c>
      <c r="I43" s="42">
        <v>0.19</v>
      </c>
      <c r="J43" s="43">
        <v>0.11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WVtmQ9DtdwI1laLGOFe9dLPCArbRJV0ZV/U8WtL/HAiXwCr5hTVjUGu8IHGVBvAxi3tjm0NBAjKmwktRgaubw==" saltValue="lvs7trVihWjQ0pHxLgQ6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U51" sqref="U5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40" t="s">
        <v>9</v>
      </c>
      <c r="C45" s="1141"/>
      <c r="D45" s="56"/>
      <c r="E45" s="1146" t="s">
        <v>10</v>
      </c>
      <c r="F45" s="1146"/>
      <c r="G45" s="1146"/>
      <c r="H45" s="1146"/>
      <c r="I45" s="1146"/>
      <c r="J45" s="1147"/>
      <c r="K45" s="57">
        <v>8265</v>
      </c>
      <c r="L45" s="58">
        <v>8297</v>
      </c>
      <c r="M45" s="58">
        <v>8091</v>
      </c>
      <c r="N45" s="58">
        <v>8227</v>
      </c>
      <c r="O45" s="59">
        <v>8133</v>
      </c>
      <c r="P45" s="46"/>
      <c r="Q45" s="46"/>
      <c r="R45" s="46"/>
      <c r="S45" s="46"/>
      <c r="T45" s="46"/>
      <c r="U45" s="46"/>
    </row>
    <row r="46" spans="1:21" ht="30.75" customHeight="1" x14ac:dyDescent="0.2">
      <c r="A46" s="46"/>
      <c r="B46" s="1142"/>
      <c r="C46" s="1143"/>
      <c r="D46" s="60"/>
      <c r="E46" s="1148" t="s">
        <v>11</v>
      </c>
      <c r="F46" s="1148"/>
      <c r="G46" s="1148"/>
      <c r="H46" s="1148"/>
      <c r="I46" s="1148"/>
      <c r="J46" s="1149"/>
      <c r="K46" s="61" t="s">
        <v>493</v>
      </c>
      <c r="L46" s="62" t="s">
        <v>493</v>
      </c>
      <c r="M46" s="62" t="s">
        <v>493</v>
      </c>
      <c r="N46" s="62" t="s">
        <v>493</v>
      </c>
      <c r="O46" s="63" t="s">
        <v>493</v>
      </c>
      <c r="P46" s="46"/>
      <c r="Q46" s="46"/>
      <c r="R46" s="46"/>
      <c r="S46" s="46"/>
      <c r="T46" s="46"/>
      <c r="U46" s="46"/>
    </row>
    <row r="47" spans="1:21" ht="30.75" customHeight="1" x14ac:dyDescent="0.2">
      <c r="A47" s="46"/>
      <c r="B47" s="1142"/>
      <c r="C47" s="1143"/>
      <c r="D47" s="60"/>
      <c r="E47" s="1148" t="s">
        <v>12</v>
      </c>
      <c r="F47" s="1148"/>
      <c r="G47" s="1148"/>
      <c r="H47" s="1148"/>
      <c r="I47" s="1148"/>
      <c r="J47" s="1149"/>
      <c r="K47" s="61" t="s">
        <v>493</v>
      </c>
      <c r="L47" s="62" t="s">
        <v>493</v>
      </c>
      <c r="M47" s="62" t="s">
        <v>493</v>
      </c>
      <c r="N47" s="62" t="s">
        <v>493</v>
      </c>
      <c r="O47" s="63" t="s">
        <v>493</v>
      </c>
      <c r="P47" s="46"/>
      <c r="Q47" s="46"/>
      <c r="R47" s="46"/>
      <c r="S47" s="46"/>
      <c r="T47" s="46"/>
      <c r="U47" s="46"/>
    </row>
    <row r="48" spans="1:21" ht="30.75" customHeight="1" x14ac:dyDescent="0.2">
      <c r="A48" s="46"/>
      <c r="B48" s="1142"/>
      <c r="C48" s="1143"/>
      <c r="D48" s="60"/>
      <c r="E48" s="1148" t="s">
        <v>13</v>
      </c>
      <c r="F48" s="1148"/>
      <c r="G48" s="1148"/>
      <c r="H48" s="1148"/>
      <c r="I48" s="1148"/>
      <c r="J48" s="1149"/>
      <c r="K48" s="61">
        <v>1938</v>
      </c>
      <c r="L48" s="62">
        <v>1834</v>
      </c>
      <c r="M48" s="62">
        <v>1898</v>
      </c>
      <c r="N48" s="62">
        <v>1937</v>
      </c>
      <c r="O48" s="63">
        <v>1954</v>
      </c>
      <c r="P48" s="46"/>
      <c r="Q48" s="46"/>
      <c r="R48" s="46"/>
      <c r="S48" s="46"/>
      <c r="T48" s="46"/>
      <c r="U48" s="46"/>
    </row>
    <row r="49" spans="1:21" ht="30.75" customHeight="1" x14ac:dyDescent="0.2">
      <c r="A49" s="46"/>
      <c r="B49" s="1142"/>
      <c r="C49" s="1143"/>
      <c r="D49" s="60"/>
      <c r="E49" s="1148" t="s">
        <v>14</v>
      </c>
      <c r="F49" s="1148"/>
      <c r="G49" s="1148"/>
      <c r="H49" s="1148"/>
      <c r="I49" s="1148"/>
      <c r="J49" s="1149"/>
      <c r="K49" s="61">
        <v>223</v>
      </c>
      <c r="L49" s="62">
        <v>224</v>
      </c>
      <c r="M49" s="62">
        <v>223</v>
      </c>
      <c r="N49" s="62">
        <v>235</v>
      </c>
      <c r="O49" s="63">
        <v>231</v>
      </c>
      <c r="P49" s="46"/>
      <c r="Q49" s="46"/>
      <c r="R49" s="46"/>
      <c r="S49" s="46"/>
      <c r="T49" s="46"/>
      <c r="U49" s="46"/>
    </row>
    <row r="50" spans="1:21" ht="30.75" customHeight="1" x14ac:dyDescent="0.2">
      <c r="A50" s="46"/>
      <c r="B50" s="1142"/>
      <c r="C50" s="1143"/>
      <c r="D50" s="60"/>
      <c r="E50" s="1148" t="s">
        <v>15</v>
      </c>
      <c r="F50" s="1148"/>
      <c r="G50" s="1148"/>
      <c r="H50" s="1148"/>
      <c r="I50" s="1148"/>
      <c r="J50" s="1149"/>
      <c r="K50" s="61">
        <v>75</v>
      </c>
      <c r="L50" s="62">
        <v>38</v>
      </c>
      <c r="M50" s="62">
        <v>37</v>
      </c>
      <c r="N50" s="62">
        <v>66</v>
      </c>
      <c r="O50" s="63">
        <v>52</v>
      </c>
      <c r="P50" s="46"/>
      <c r="Q50" s="46"/>
      <c r="R50" s="46"/>
      <c r="S50" s="46"/>
      <c r="T50" s="46"/>
      <c r="U50" s="46"/>
    </row>
    <row r="51" spans="1:21" ht="30.75" customHeight="1" x14ac:dyDescent="0.2">
      <c r="A51" s="46"/>
      <c r="B51" s="1144"/>
      <c r="C51" s="1145"/>
      <c r="D51" s="64"/>
      <c r="E51" s="1148" t="s">
        <v>16</v>
      </c>
      <c r="F51" s="1148"/>
      <c r="G51" s="1148"/>
      <c r="H51" s="1148"/>
      <c r="I51" s="1148"/>
      <c r="J51" s="1149"/>
      <c r="K51" s="61" t="s">
        <v>493</v>
      </c>
      <c r="L51" s="62" t="s">
        <v>493</v>
      </c>
      <c r="M51" s="62" t="s">
        <v>493</v>
      </c>
      <c r="N51" s="62" t="s">
        <v>493</v>
      </c>
      <c r="O51" s="63" t="s">
        <v>493</v>
      </c>
      <c r="P51" s="46"/>
      <c r="Q51" s="46"/>
      <c r="R51" s="46"/>
      <c r="S51" s="46"/>
      <c r="T51" s="46"/>
      <c r="U51" s="46"/>
    </row>
    <row r="52" spans="1:21" ht="30.75" customHeight="1" x14ac:dyDescent="0.2">
      <c r="A52" s="46"/>
      <c r="B52" s="1150" t="s">
        <v>17</v>
      </c>
      <c r="C52" s="1151"/>
      <c r="D52" s="64"/>
      <c r="E52" s="1148" t="s">
        <v>18</v>
      </c>
      <c r="F52" s="1148"/>
      <c r="G52" s="1148"/>
      <c r="H52" s="1148"/>
      <c r="I52" s="1148"/>
      <c r="J52" s="1149"/>
      <c r="K52" s="61">
        <v>7738</v>
      </c>
      <c r="L52" s="62">
        <v>7621</v>
      </c>
      <c r="M52" s="62">
        <v>7401</v>
      </c>
      <c r="N52" s="62">
        <v>7356</v>
      </c>
      <c r="O52" s="63">
        <v>7215</v>
      </c>
      <c r="P52" s="46"/>
      <c r="Q52" s="46"/>
      <c r="R52" s="46"/>
      <c r="S52" s="46"/>
      <c r="T52" s="46"/>
      <c r="U52" s="46"/>
    </row>
    <row r="53" spans="1:21" ht="30.75" customHeight="1" thickBot="1" x14ac:dyDescent="0.25">
      <c r="A53" s="46"/>
      <c r="B53" s="1152" t="s">
        <v>19</v>
      </c>
      <c r="C53" s="1153"/>
      <c r="D53" s="65"/>
      <c r="E53" s="1154" t="s">
        <v>20</v>
      </c>
      <c r="F53" s="1154"/>
      <c r="G53" s="1154"/>
      <c r="H53" s="1154"/>
      <c r="I53" s="1154"/>
      <c r="J53" s="1155"/>
      <c r="K53" s="66">
        <v>2763</v>
      </c>
      <c r="L53" s="67">
        <v>2772</v>
      </c>
      <c r="M53" s="67">
        <v>2848</v>
      </c>
      <c r="N53" s="67">
        <v>3109</v>
      </c>
      <c r="O53" s="68">
        <v>3155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56" t="s">
        <v>24</v>
      </c>
      <c r="C58" s="1157"/>
      <c r="D58" s="1162" t="s">
        <v>25</v>
      </c>
      <c r="E58" s="1163"/>
      <c r="F58" s="1163"/>
      <c r="G58" s="1163"/>
      <c r="H58" s="1163"/>
      <c r="I58" s="1163"/>
      <c r="J58" s="1164"/>
      <c r="K58" s="81"/>
      <c r="L58" s="82"/>
      <c r="M58" s="82"/>
      <c r="N58" s="82"/>
      <c r="O58" s="83"/>
    </row>
    <row r="59" spans="1:21" ht="31.5" customHeight="1" x14ac:dyDescent="0.2">
      <c r="B59" s="1158"/>
      <c r="C59" s="1159"/>
      <c r="D59" s="1165" t="s">
        <v>26</v>
      </c>
      <c r="E59" s="1166"/>
      <c r="F59" s="1166"/>
      <c r="G59" s="1166"/>
      <c r="H59" s="1166"/>
      <c r="I59" s="1166"/>
      <c r="J59" s="1167"/>
      <c r="K59" s="84"/>
      <c r="L59" s="85"/>
      <c r="M59" s="85"/>
      <c r="N59" s="85"/>
      <c r="O59" s="86"/>
    </row>
    <row r="60" spans="1:21" ht="31.5" customHeight="1" thickBot="1" x14ac:dyDescent="0.25">
      <c r="B60" s="1160"/>
      <c r="C60" s="1161"/>
      <c r="D60" s="1168" t="s">
        <v>27</v>
      </c>
      <c r="E60" s="1169"/>
      <c r="F60" s="1169"/>
      <c r="G60" s="1169"/>
      <c r="H60" s="1169"/>
      <c r="I60" s="1169"/>
      <c r="J60" s="117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m07vsc3+huqnDcfA7LolfQXMXUebihD4wTMZAOXZeyuWXoqMIfK99gP+ryOrqZ6yW0rfj2ts3c1ukErxvJvmg==" saltValue="cm0dI7kkgeYOqCPUs4qA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O55" sqref="O5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71" t="s">
        <v>30</v>
      </c>
      <c r="C41" s="1172"/>
      <c r="D41" s="103"/>
      <c r="E41" s="1177" t="s">
        <v>31</v>
      </c>
      <c r="F41" s="1177"/>
      <c r="G41" s="1177"/>
      <c r="H41" s="1178"/>
      <c r="I41" s="330">
        <v>86256</v>
      </c>
      <c r="J41" s="331">
        <v>82788</v>
      </c>
      <c r="K41" s="331">
        <v>79288</v>
      </c>
      <c r="L41" s="331">
        <v>76472</v>
      </c>
      <c r="M41" s="332">
        <v>73428</v>
      </c>
    </row>
    <row r="42" spans="2:13" ht="27.75" customHeight="1" x14ac:dyDescent="0.2">
      <c r="B42" s="1173"/>
      <c r="C42" s="1174"/>
      <c r="D42" s="104"/>
      <c r="E42" s="1179" t="s">
        <v>32</v>
      </c>
      <c r="F42" s="1179"/>
      <c r="G42" s="1179"/>
      <c r="H42" s="1180"/>
      <c r="I42" s="333">
        <v>2900</v>
      </c>
      <c r="J42" s="334">
        <v>2782</v>
      </c>
      <c r="K42" s="334">
        <v>7804</v>
      </c>
      <c r="L42" s="334">
        <v>7760</v>
      </c>
      <c r="M42" s="335">
        <v>8028</v>
      </c>
    </row>
    <row r="43" spans="2:13" ht="27.75" customHeight="1" x14ac:dyDescent="0.2">
      <c r="B43" s="1173"/>
      <c r="C43" s="1174"/>
      <c r="D43" s="104"/>
      <c r="E43" s="1179" t="s">
        <v>33</v>
      </c>
      <c r="F43" s="1179"/>
      <c r="G43" s="1179"/>
      <c r="H43" s="1180"/>
      <c r="I43" s="333">
        <v>16721</v>
      </c>
      <c r="J43" s="334">
        <v>15980</v>
      </c>
      <c r="K43" s="334">
        <v>15382</v>
      </c>
      <c r="L43" s="334">
        <v>15263</v>
      </c>
      <c r="M43" s="335">
        <v>15470</v>
      </c>
    </row>
    <row r="44" spans="2:13" ht="27.75" customHeight="1" x14ac:dyDescent="0.2">
      <c r="B44" s="1173"/>
      <c r="C44" s="1174"/>
      <c r="D44" s="104"/>
      <c r="E44" s="1179" t="s">
        <v>34</v>
      </c>
      <c r="F44" s="1179"/>
      <c r="G44" s="1179"/>
      <c r="H44" s="1180"/>
      <c r="I44" s="333">
        <v>2926</v>
      </c>
      <c r="J44" s="334">
        <v>2705</v>
      </c>
      <c r="K44" s="334">
        <v>2433</v>
      </c>
      <c r="L44" s="334">
        <v>2196</v>
      </c>
      <c r="M44" s="335">
        <v>3145</v>
      </c>
    </row>
    <row r="45" spans="2:13" ht="27.75" customHeight="1" x14ac:dyDescent="0.2">
      <c r="B45" s="1173"/>
      <c r="C45" s="1174"/>
      <c r="D45" s="104"/>
      <c r="E45" s="1179" t="s">
        <v>35</v>
      </c>
      <c r="F45" s="1179"/>
      <c r="G45" s="1179"/>
      <c r="H45" s="1180"/>
      <c r="I45" s="333">
        <v>9536</v>
      </c>
      <c r="J45" s="334">
        <v>9665</v>
      </c>
      <c r="K45" s="334">
        <v>9655</v>
      </c>
      <c r="L45" s="334">
        <v>10004</v>
      </c>
      <c r="M45" s="335">
        <v>10218</v>
      </c>
    </row>
    <row r="46" spans="2:13" ht="27.75" customHeight="1" x14ac:dyDescent="0.2">
      <c r="B46" s="1173"/>
      <c r="C46" s="1174"/>
      <c r="D46" s="105"/>
      <c r="E46" s="1179" t="s">
        <v>36</v>
      </c>
      <c r="F46" s="1179"/>
      <c r="G46" s="1179"/>
      <c r="H46" s="1180"/>
      <c r="I46" s="333">
        <v>126</v>
      </c>
      <c r="J46" s="334">
        <v>135</v>
      </c>
      <c r="K46" s="334" t="s">
        <v>493</v>
      </c>
      <c r="L46" s="334" t="s">
        <v>493</v>
      </c>
      <c r="M46" s="335" t="s">
        <v>493</v>
      </c>
    </row>
    <row r="47" spans="2:13" ht="27.75" customHeight="1" x14ac:dyDescent="0.2">
      <c r="B47" s="1173"/>
      <c r="C47" s="1174"/>
      <c r="D47" s="106"/>
      <c r="E47" s="1181" t="s">
        <v>37</v>
      </c>
      <c r="F47" s="1182"/>
      <c r="G47" s="1182"/>
      <c r="H47" s="1183"/>
      <c r="I47" s="333" t="s">
        <v>493</v>
      </c>
      <c r="J47" s="334" t="s">
        <v>493</v>
      </c>
      <c r="K47" s="334" t="s">
        <v>493</v>
      </c>
      <c r="L47" s="334" t="s">
        <v>493</v>
      </c>
      <c r="M47" s="335" t="s">
        <v>493</v>
      </c>
    </row>
    <row r="48" spans="2:13" ht="27.75" customHeight="1" x14ac:dyDescent="0.2">
      <c r="B48" s="1173"/>
      <c r="C48" s="1174"/>
      <c r="D48" s="104"/>
      <c r="E48" s="1179" t="s">
        <v>38</v>
      </c>
      <c r="F48" s="1179"/>
      <c r="G48" s="1179"/>
      <c r="H48" s="1180"/>
      <c r="I48" s="333" t="s">
        <v>493</v>
      </c>
      <c r="J48" s="334" t="s">
        <v>493</v>
      </c>
      <c r="K48" s="334" t="s">
        <v>493</v>
      </c>
      <c r="L48" s="334" t="s">
        <v>493</v>
      </c>
      <c r="M48" s="335" t="s">
        <v>493</v>
      </c>
    </row>
    <row r="49" spans="2:13" ht="27.75" customHeight="1" x14ac:dyDescent="0.2">
      <c r="B49" s="1175"/>
      <c r="C49" s="1176"/>
      <c r="D49" s="104"/>
      <c r="E49" s="1179" t="s">
        <v>39</v>
      </c>
      <c r="F49" s="1179"/>
      <c r="G49" s="1179"/>
      <c r="H49" s="1180"/>
      <c r="I49" s="333" t="s">
        <v>493</v>
      </c>
      <c r="J49" s="334" t="s">
        <v>493</v>
      </c>
      <c r="K49" s="334" t="s">
        <v>493</v>
      </c>
      <c r="L49" s="334" t="s">
        <v>493</v>
      </c>
      <c r="M49" s="335" t="s">
        <v>493</v>
      </c>
    </row>
    <row r="50" spans="2:13" ht="27.75" customHeight="1" x14ac:dyDescent="0.2">
      <c r="B50" s="1184" t="s">
        <v>40</v>
      </c>
      <c r="C50" s="1185"/>
      <c r="D50" s="107"/>
      <c r="E50" s="1179" t="s">
        <v>41</v>
      </c>
      <c r="F50" s="1179"/>
      <c r="G50" s="1179"/>
      <c r="H50" s="1180"/>
      <c r="I50" s="333">
        <v>8626</v>
      </c>
      <c r="J50" s="334">
        <v>12821</v>
      </c>
      <c r="K50" s="334">
        <v>17363</v>
      </c>
      <c r="L50" s="334">
        <v>18465</v>
      </c>
      <c r="M50" s="335">
        <v>20381</v>
      </c>
    </row>
    <row r="51" spans="2:13" ht="27.75" customHeight="1" x14ac:dyDescent="0.2">
      <c r="B51" s="1173"/>
      <c r="C51" s="1174"/>
      <c r="D51" s="104"/>
      <c r="E51" s="1179" t="s">
        <v>42</v>
      </c>
      <c r="F51" s="1179"/>
      <c r="G51" s="1179"/>
      <c r="H51" s="1180"/>
      <c r="I51" s="333">
        <v>13093</v>
      </c>
      <c r="J51" s="334">
        <v>12717</v>
      </c>
      <c r="K51" s="334">
        <v>12695</v>
      </c>
      <c r="L51" s="334">
        <v>12390</v>
      </c>
      <c r="M51" s="335">
        <v>11955</v>
      </c>
    </row>
    <row r="52" spans="2:13" ht="27.75" customHeight="1" x14ac:dyDescent="0.2">
      <c r="B52" s="1175"/>
      <c r="C52" s="1176"/>
      <c r="D52" s="104"/>
      <c r="E52" s="1179" t="s">
        <v>43</v>
      </c>
      <c r="F52" s="1179"/>
      <c r="G52" s="1179"/>
      <c r="H52" s="1180"/>
      <c r="I52" s="333">
        <v>70048</v>
      </c>
      <c r="J52" s="334">
        <v>67637</v>
      </c>
      <c r="K52" s="334">
        <v>64001</v>
      </c>
      <c r="L52" s="334">
        <v>59731</v>
      </c>
      <c r="M52" s="335">
        <v>56388</v>
      </c>
    </row>
    <row r="53" spans="2:13" ht="27.75" customHeight="1" thickBot="1" x14ac:dyDescent="0.25">
      <c r="B53" s="1186" t="s">
        <v>19</v>
      </c>
      <c r="C53" s="1187"/>
      <c r="D53" s="108"/>
      <c r="E53" s="1188" t="s">
        <v>44</v>
      </c>
      <c r="F53" s="1188"/>
      <c r="G53" s="1188"/>
      <c r="H53" s="1189"/>
      <c r="I53" s="336">
        <v>26698</v>
      </c>
      <c r="J53" s="337">
        <v>20879</v>
      </c>
      <c r="K53" s="337">
        <v>20503</v>
      </c>
      <c r="L53" s="337">
        <v>21109</v>
      </c>
      <c r="M53" s="338">
        <v>21564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dKkHX+wDW0Be6VB+XLH75BC8HvdkNeEfxBZaILQw9ZArCTHhHI4KWQxyu1bLzBM+FCTxTSvB9MH9J4X1wZALw==" saltValue="CEDaR8S/30xsxY+M/Q61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8" t="s">
        <v>46</v>
      </c>
      <c r="D55" s="1198"/>
      <c r="E55" s="1199"/>
      <c r="F55" s="339">
        <v>6262</v>
      </c>
      <c r="G55" s="339">
        <v>5814</v>
      </c>
      <c r="H55" s="340">
        <v>6211</v>
      </c>
    </row>
    <row r="56" spans="2:8" ht="52.5" customHeight="1" x14ac:dyDescent="0.2">
      <c r="B56" s="120"/>
      <c r="C56" s="1200" t="s">
        <v>47</v>
      </c>
      <c r="D56" s="1200"/>
      <c r="E56" s="1201"/>
      <c r="F56" s="341">
        <v>1600</v>
      </c>
      <c r="G56" s="341">
        <v>1603</v>
      </c>
      <c r="H56" s="342">
        <v>1755</v>
      </c>
    </row>
    <row r="57" spans="2:8" ht="53.25" customHeight="1" x14ac:dyDescent="0.2">
      <c r="B57" s="120"/>
      <c r="C57" s="1202" t="s">
        <v>48</v>
      </c>
      <c r="D57" s="1202"/>
      <c r="E57" s="1203"/>
      <c r="F57" s="343">
        <v>11960</v>
      </c>
      <c r="G57" s="343">
        <v>11774</v>
      </c>
      <c r="H57" s="344">
        <v>13059</v>
      </c>
    </row>
    <row r="58" spans="2:8" ht="45.75" customHeight="1" x14ac:dyDescent="0.2">
      <c r="B58" s="121"/>
      <c r="C58" s="1190" t="s">
        <v>581</v>
      </c>
      <c r="D58" s="1191"/>
      <c r="E58" s="1192"/>
      <c r="F58" s="345">
        <v>4733</v>
      </c>
      <c r="G58" s="345">
        <v>5080</v>
      </c>
      <c r="H58" s="346">
        <v>4967</v>
      </c>
    </row>
    <row r="59" spans="2:8" ht="45.75" customHeight="1" x14ac:dyDescent="0.2">
      <c r="B59" s="121"/>
      <c r="C59" s="1190" t="s">
        <v>582</v>
      </c>
      <c r="D59" s="1191"/>
      <c r="E59" s="1192"/>
      <c r="F59" s="345">
        <v>2837</v>
      </c>
      <c r="G59" s="345">
        <v>3570</v>
      </c>
      <c r="H59" s="346">
        <v>3831</v>
      </c>
    </row>
    <row r="60" spans="2:8" ht="45.75" customHeight="1" x14ac:dyDescent="0.2">
      <c r="B60" s="121"/>
      <c r="C60" s="1190" t="s">
        <v>583</v>
      </c>
      <c r="D60" s="1191"/>
      <c r="E60" s="1192"/>
      <c r="F60" s="345">
        <v>1273</v>
      </c>
      <c r="G60" s="345">
        <v>1499</v>
      </c>
      <c r="H60" s="346">
        <v>2388</v>
      </c>
    </row>
    <row r="61" spans="2:8" ht="45.75" customHeight="1" x14ac:dyDescent="0.2">
      <c r="B61" s="121"/>
      <c r="C61" s="1190" t="s">
        <v>584</v>
      </c>
      <c r="D61" s="1191"/>
      <c r="E61" s="1192"/>
      <c r="F61" s="345">
        <v>2434</v>
      </c>
      <c r="G61" s="345">
        <v>597</v>
      </c>
      <c r="H61" s="346">
        <v>809</v>
      </c>
    </row>
    <row r="62" spans="2:8" ht="45.75" customHeight="1" thickBot="1" x14ac:dyDescent="0.25">
      <c r="B62" s="122"/>
      <c r="C62" s="1193" t="s">
        <v>585</v>
      </c>
      <c r="D62" s="1194"/>
      <c r="E62" s="1195"/>
      <c r="F62" s="347">
        <v>2</v>
      </c>
      <c r="G62" s="347">
        <v>302</v>
      </c>
      <c r="H62" s="348">
        <v>302</v>
      </c>
    </row>
    <row r="63" spans="2:8" ht="52.5" customHeight="1" thickBot="1" x14ac:dyDescent="0.25">
      <c r="B63" s="123"/>
      <c r="C63" s="1196" t="s">
        <v>49</v>
      </c>
      <c r="D63" s="1196"/>
      <c r="E63" s="1197"/>
      <c r="F63" s="349">
        <v>19823</v>
      </c>
      <c r="G63" s="349">
        <v>19191</v>
      </c>
      <c r="H63" s="350">
        <v>21025</v>
      </c>
    </row>
    <row r="64" spans="2:8" ht="13.2" x14ac:dyDescent="0.2"/>
  </sheetData>
  <sheetProtection algorithmName="SHA-512" hashValue="2ZAHd7jtocGIWMFMOJiPoG3jAspLeJp74DsyCuiP3kuV7CptRC6p/0a2m2fcL9aFvr/zJTnPim78LyOuhFZa4g==" saltValue="rKY7qA9jM2KN1vhMIkV0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59074</v>
      </c>
      <c r="E3" s="142"/>
      <c r="F3" s="143">
        <v>56416</v>
      </c>
      <c r="G3" s="144"/>
      <c r="H3" s="145"/>
    </row>
    <row r="4" spans="1:8" x14ac:dyDescent="0.2">
      <c r="A4" s="146"/>
      <c r="B4" s="147"/>
      <c r="C4" s="148"/>
      <c r="D4" s="149">
        <v>27630</v>
      </c>
      <c r="E4" s="150"/>
      <c r="F4" s="151">
        <v>32623</v>
      </c>
      <c r="G4" s="152"/>
      <c r="H4" s="153"/>
    </row>
    <row r="5" spans="1:8" x14ac:dyDescent="0.2">
      <c r="A5" s="134" t="s">
        <v>525</v>
      </c>
      <c r="B5" s="139"/>
      <c r="C5" s="140"/>
      <c r="D5" s="141">
        <v>33400</v>
      </c>
      <c r="E5" s="142"/>
      <c r="F5" s="143">
        <v>49217</v>
      </c>
      <c r="G5" s="144"/>
      <c r="H5" s="145"/>
    </row>
    <row r="6" spans="1:8" x14ac:dyDescent="0.2">
      <c r="A6" s="146"/>
      <c r="B6" s="147"/>
      <c r="C6" s="148"/>
      <c r="D6" s="149">
        <v>12238</v>
      </c>
      <c r="E6" s="150"/>
      <c r="F6" s="151">
        <v>27232</v>
      </c>
      <c r="G6" s="152"/>
      <c r="H6" s="153"/>
    </row>
    <row r="7" spans="1:8" x14ac:dyDescent="0.2">
      <c r="A7" s="134" t="s">
        <v>526</v>
      </c>
      <c r="B7" s="139"/>
      <c r="C7" s="140"/>
      <c r="D7" s="141">
        <v>58302</v>
      </c>
      <c r="E7" s="142"/>
      <c r="F7" s="143">
        <v>49211</v>
      </c>
      <c r="G7" s="144"/>
      <c r="H7" s="145"/>
    </row>
    <row r="8" spans="1:8" x14ac:dyDescent="0.2">
      <c r="A8" s="146"/>
      <c r="B8" s="147"/>
      <c r="C8" s="148"/>
      <c r="D8" s="149">
        <v>22167</v>
      </c>
      <c r="E8" s="150"/>
      <c r="F8" s="151">
        <v>28367</v>
      </c>
      <c r="G8" s="152"/>
      <c r="H8" s="153"/>
    </row>
    <row r="9" spans="1:8" x14ac:dyDescent="0.2">
      <c r="A9" s="134" t="s">
        <v>527</v>
      </c>
      <c r="B9" s="139"/>
      <c r="C9" s="140"/>
      <c r="D9" s="141">
        <v>81725</v>
      </c>
      <c r="E9" s="142"/>
      <c r="F9" s="143">
        <v>51738</v>
      </c>
      <c r="G9" s="144"/>
      <c r="H9" s="145"/>
    </row>
    <row r="10" spans="1:8" x14ac:dyDescent="0.2">
      <c r="A10" s="146"/>
      <c r="B10" s="147"/>
      <c r="C10" s="148"/>
      <c r="D10" s="149">
        <v>41463</v>
      </c>
      <c r="E10" s="150"/>
      <c r="F10" s="151">
        <v>30360</v>
      </c>
      <c r="G10" s="152"/>
      <c r="H10" s="153"/>
    </row>
    <row r="11" spans="1:8" x14ac:dyDescent="0.2">
      <c r="A11" s="134" t="s">
        <v>528</v>
      </c>
      <c r="B11" s="139"/>
      <c r="C11" s="140"/>
      <c r="D11" s="141">
        <v>65002</v>
      </c>
      <c r="E11" s="142"/>
      <c r="F11" s="143">
        <v>67158</v>
      </c>
      <c r="G11" s="144"/>
      <c r="H11" s="145"/>
    </row>
    <row r="12" spans="1:8" x14ac:dyDescent="0.2">
      <c r="A12" s="146"/>
      <c r="B12" s="147"/>
      <c r="C12" s="154"/>
      <c r="D12" s="149">
        <v>33395</v>
      </c>
      <c r="E12" s="150"/>
      <c r="F12" s="151">
        <v>42077</v>
      </c>
      <c r="G12" s="152"/>
      <c r="H12" s="153"/>
    </row>
    <row r="13" spans="1:8" x14ac:dyDescent="0.2">
      <c r="A13" s="134"/>
      <c r="B13" s="139"/>
      <c r="C13" s="140"/>
      <c r="D13" s="141">
        <v>59501</v>
      </c>
      <c r="E13" s="142"/>
      <c r="F13" s="143">
        <v>54748</v>
      </c>
      <c r="G13" s="155"/>
      <c r="H13" s="145"/>
    </row>
    <row r="14" spans="1:8" x14ac:dyDescent="0.2">
      <c r="A14" s="146"/>
      <c r="B14" s="147"/>
      <c r="C14" s="148"/>
      <c r="D14" s="149">
        <v>27379</v>
      </c>
      <c r="E14" s="150"/>
      <c r="F14" s="151">
        <v>32132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4.8600000000000003</v>
      </c>
      <c r="C19" s="156">
        <f>ROUND(VALUE(SUBSTITUTE(実質収支比率等に係る経年分析!G$48,"▲","-")),2)</f>
        <v>10.3</v>
      </c>
      <c r="D19" s="156">
        <f>ROUND(VALUE(SUBSTITUTE(実質収支比率等に係る経年分析!H$48,"▲","-")),2)</f>
        <v>9.16</v>
      </c>
      <c r="E19" s="156">
        <f>ROUND(VALUE(SUBSTITUTE(実質収支比率等に係る経年分析!I$48,"▲","-")),2)</f>
        <v>9.7799999999999994</v>
      </c>
      <c r="F19" s="156">
        <f>ROUND(VALUE(SUBSTITUTE(実質収支比率等に係る経年分析!J$48,"▲","-")),2)</f>
        <v>5.8</v>
      </c>
    </row>
    <row r="20" spans="1:11" x14ac:dyDescent="0.2">
      <c r="A20" s="156" t="s">
        <v>53</v>
      </c>
      <c r="B20" s="156">
        <f>ROUND(VALUE(SUBSTITUTE(実質収支比率等に係る経年分析!F$47,"▲","-")),2)</f>
        <v>7.67</v>
      </c>
      <c r="C20" s="156">
        <f>ROUND(VALUE(SUBSTITUTE(実質収支比率等に係る経年分析!G$47,"▲","-")),2)</f>
        <v>12.6</v>
      </c>
      <c r="D20" s="156">
        <f>ROUND(VALUE(SUBSTITUTE(実質収支比率等に係る経年分析!H$47,"▲","-")),2)</f>
        <v>16.829999999999998</v>
      </c>
      <c r="E20" s="156">
        <f>ROUND(VALUE(SUBSTITUTE(実質収支比率等に係る経年分析!I$47,"▲","-")),2)</f>
        <v>15.21</v>
      </c>
      <c r="F20" s="156">
        <f>ROUND(VALUE(SUBSTITUTE(実質収支比率等に係る経年分析!J$47,"▲","-")),2)</f>
        <v>15.88</v>
      </c>
    </row>
    <row r="21" spans="1:11" x14ac:dyDescent="0.2">
      <c r="A21" s="156" t="s">
        <v>54</v>
      </c>
      <c r="B21" s="156">
        <f>IF(ISNUMBER(VALUE(SUBSTITUTE(実質収支比率等に係る経年分析!F$49,"▲","-"))),ROUND(VALUE(SUBSTITUTE(実質収支比率等に係る経年分析!F$49,"▲","-")),2),NA())</f>
        <v>-0.71</v>
      </c>
      <c r="C21" s="156">
        <f>IF(ISNUMBER(VALUE(SUBSTITUTE(実質収支比率等に係る経年分析!G$49,"▲","-"))),ROUND(VALUE(SUBSTITUTE(実質収支比率等に係る経年分析!G$49,"▲","-")),2),NA())</f>
        <v>10.75</v>
      </c>
      <c r="D21" s="156">
        <f>IF(ISNUMBER(VALUE(SUBSTITUTE(実質収支比率等に係る経年分析!H$49,"▲","-"))),ROUND(VALUE(SUBSTITUTE(実質収支比率等に係る経年分析!H$49,"▲","-")),2),NA())</f>
        <v>2.54</v>
      </c>
      <c r="E21" s="156">
        <f>IF(ISNUMBER(VALUE(SUBSTITUTE(実質収支比率等に係る経年分析!I$49,"▲","-"))),ROUND(VALUE(SUBSTITUTE(実質収支比率等に係る経年分析!I$49,"▲","-")),2),NA())</f>
        <v>-0.31</v>
      </c>
      <c r="F21" s="156">
        <f>IF(ISNUMBER(VALUE(SUBSTITUTE(実質収支比率等に係る経年分析!J$49,"▲","-"))),ROUND(VALUE(SUBSTITUTE(実質収支比率等に係る経年分析!J$49,"▲","-")),2),NA())</f>
        <v>-2.75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0.06</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0.17</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0.23</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0.56000000000000005</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1.28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1.07</v>
      </c>
    </row>
    <row r="32" spans="1:11" x14ac:dyDescent="0.2">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4.46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5.08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4.6399999999999997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3.61</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4.8600000000000003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9.16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9.7799999999999994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6.28</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9.1300000000000008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9.8800000000000008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8.89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8.32</v>
      </c>
    </row>
    <row r="36" spans="1:16" x14ac:dyDescent="0.2">
      <c r="A36" s="157" t="str">
        <f>IF(連結実質赤字比率に係る赤字・黒字の構成分析!C$34="",NA(),連結実質赤字比率に係る赤字・黒字の構成分析!C$34)</f>
        <v>モーターボート競走事業会計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52.87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62.63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57.31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7738</v>
      </c>
      <c r="E42" s="158"/>
      <c r="F42" s="158"/>
      <c r="G42" s="158">
        <f>'実質公債費比率（分子）の構造'!L$52</f>
        <v>7621</v>
      </c>
      <c r="H42" s="158"/>
      <c r="I42" s="158"/>
      <c r="J42" s="158">
        <f>'実質公債費比率（分子）の構造'!M$52</f>
        <v>7401</v>
      </c>
      <c r="K42" s="158"/>
      <c r="L42" s="158"/>
      <c r="M42" s="158">
        <f>'実質公債費比率（分子）の構造'!N$52</f>
        <v>7356</v>
      </c>
      <c r="N42" s="158"/>
      <c r="O42" s="158"/>
      <c r="P42" s="158">
        <f>'実質公債費比率（分子）の構造'!O$52</f>
        <v>7215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75</v>
      </c>
      <c r="C44" s="158"/>
      <c r="D44" s="158"/>
      <c r="E44" s="158">
        <f>'実質公債費比率（分子）の構造'!L$50</f>
        <v>38</v>
      </c>
      <c r="F44" s="158"/>
      <c r="G44" s="158"/>
      <c r="H44" s="158">
        <f>'実質公債費比率（分子）の構造'!M$50</f>
        <v>37</v>
      </c>
      <c r="I44" s="158"/>
      <c r="J44" s="158"/>
      <c r="K44" s="158">
        <f>'実質公債費比率（分子）の構造'!N$50</f>
        <v>66</v>
      </c>
      <c r="L44" s="158"/>
      <c r="M44" s="158"/>
      <c r="N44" s="158">
        <f>'実質公債費比率（分子）の構造'!O$50</f>
        <v>52</v>
      </c>
      <c r="O44" s="158"/>
      <c r="P44" s="158"/>
    </row>
    <row r="45" spans="1:16" x14ac:dyDescent="0.2">
      <c r="A45" s="158" t="s">
        <v>63</v>
      </c>
      <c r="B45" s="158">
        <f>'実質公債費比率（分子）の構造'!K$49</f>
        <v>223</v>
      </c>
      <c r="C45" s="158"/>
      <c r="D45" s="158"/>
      <c r="E45" s="158">
        <f>'実質公債費比率（分子）の構造'!L$49</f>
        <v>224</v>
      </c>
      <c r="F45" s="158"/>
      <c r="G45" s="158"/>
      <c r="H45" s="158">
        <f>'実質公債費比率（分子）の構造'!M$49</f>
        <v>223</v>
      </c>
      <c r="I45" s="158"/>
      <c r="J45" s="158"/>
      <c r="K45" s="158">
        <f>'実質公債費比率（分子）の構造'!N$49</f>
        <v>235</v>
      </c>
      <c r="L45" s="158"/>
      <c r="M45" s="158"/>
      <c r="N45" s="158">
        <f>'実質公債費比率（分子）の構造'!O$49</f>
        <v>231</v>
      </c>
      <c r="O45" s="158"/>
      <c r="P45" s="158"/>
    </row>
    <row r="46" spans="1:16" x14ac:dyDescent="0.2">
      <c r="A46" s="158" t="s">
        <v>64</v>
      </c>
      <c r="B46" s="158">
        <f>'実質公債費比率（分子）の構造'!K$48</f>
        <v>1938</v>
      </c>
      <c r="C46" s="158"/>
      <c r="D46" s="158"/>
      <c r="E46" s="158">
        <f>'実質公債費比率（分子）の構造'!L$48</f>
        <v>1834</v>
      </c>
      <c r="F46" s="158"/>
      <c r="G46" s="158"/>
      <c r="H46" s="158">
        <f>'実質公債費比率（分子）の構造'!M$48</f>
        <v>1898</v>
      </c>
      <c r="I46" s="158"/>
      <c r="J46" s="158"/>
      <c r="K46" s="158">
        <f>'実質公債費比率（分子）の構造'!N$48</f>
        <v>1937</v>
      </c>
      <c r="L46" s="158"/>
      <c r="M46" s="158"/>
      <c r="N46" s="158">
        <f>'実質公債費比率（分子）の構造'!O$48</f>
        <v>1954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8265</v>
      </c>
      <c r="C49" s="158"/>
      <c r="D49" s="158"/>
      <c r="E49" s="158">
        <f>'実質公債費比率（分子）の構造'!L$45</f>
        <v>8297</v>
      </c>
      <c r="F49" s="158"/>
      <c r="G49" s="158"/>
      <c r="H49" s="158">
        <f>'実質公債費比率（分子）の構造'!M$45</f>
        <v>8091</v>
      </c>
      <c r="I49" s="158"/>
      <c r="J49" s="158"/>
      <c r="K49" s="158">
        <f>'実質公債費比率（分子）の構造'!N$45</f>
        <v>8227</v>
      </c>
      <c r="L49" s="158"/>
      <c r="M49" s="158"/>
      <c r="N49" s="158">
        <f>'実質公債費比率（分子）の構造'!O$45</f>
        <v>8133</v>
      </c>
      <c r="O49" s="158"/>
      <c r="P49" s="158"/>
    </row>
    <row r="50" spans="1:16" x14ac:dyDescent="0.2">
      <c r="A50" s="158" t="s">
        <v>67</v>
      </c>
      <c r="B50" s="158" t="e">
        <f>NA()</f>
        <v>#N/A</v>
      </c>
      <c r="C50" s="158">
        <f>IF(ISNUMBER('実質公債費比率（分子）の構造'!K$53),'実質公債費比率（分子）の構造'!K$53,NA())</f>
        <v>2763</v>
      </c>
      <c r="D50" s="158" t="e">
        <f>NA()</f>
        <v>#N/A</v>
      </c>
      <c r="E50" s="158" t="e">
        <f>NA()</f>
        <v>#N/A</v>
      </c>
      <c r="F50" s="158">
        <f>IF(ISNUMBER('実質公債費比率（分子）の構造'!L$53),'実質公債費比率（分子）の構造'!L$53,NA())</f>
        <v>2772</v>
      </c>
      <c r="G50" s="158" t="e">
        <f>NA()</f>
        <v>#N/A</v>
      </c>
      <c r="H50" s="158" t="e">
        <f>NA()</f>
        <v>#N/A</v>
      </c>
      <c r="I50" s="158">
        <f>IF(ISNUMBER('実質公債費比率（分子）の構造'!M$53),'実質公債費比率（分子）の構造'!M$53,NA())</f>
        <v>2848</v>
      </c>
      <c r="J50" s="158" t="e">
        <f>NA()</f>
        <v>#N/A</v>
      </c>
      <c r="K50" s="158" t="e">
        <f>NA()</f>
        <v>#N/A</v>
      </c>
      <c r="L50" s="158">
        <f>IF(ISNUMBER('実質公債費比率（分子）の構造'!N$53),'実質公債費比率（分子）の構造'!N$53,NA())</f>
        <v>3109</v>
      </c>
      <c r="M50" s="158" t="e">
        <f>NA()</f>
        <v>#N/A</v>
      </c>
      <c r="N50" s="158" t="e">
        <f>NA()</f>
        <v>#N/A</v>
      </c>
      <c r="O50" s="158">
        <f>IF(ISNUMBER('実質公債費比率（分子）の構造'!O$53),'実質公債費比率（分子）の構造'!O$53,NA())</f>
        <v>3155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70048</v>
      </c>
      <c r="E56" s="157"/>
      <c r="F56" s="157"/>
      <c r="G56" s="157">
        <f>'将来負担比率（分子）の構造'!J$52</f>
        <v>67637</v>
      </c>
      <c r="H56" s="157"/>
      <c r="I56" s="157"/>
      <c r="J56" s="157">
        <f>'将来負担比率（分子）の構造'!K$52</f>
        <v>64001</v>
      </c>
      <c r="K56" s="157"/>
      <c r="L56" s="157"/>
      <c r="M56" s="157">
        <f>'将来負担比率（分子）の構造'!L$52</f>
        <v>59731</v>
      </c>
      <c r="N56" s="157"/>
      <c r="O56" s="157"/>
      <c r="P56" s="157">
        <f>'将来負担比率（分子）の構造'!M$52</f>
        <v>56388</v>
      </c>
    </row>
    <row r="57" spans="1:16" x14ac:dyDescent="0.2">
      <c r="A57" s="157" t="s">
        <v>42</v>
      </c>
      <c r="B57" s="157"/>
      <c r="C57" s="157"/>
      <c r="D57" s="157">
        <f>'将来負担比率（分子）の構造'!I$51</f>
        <v>13093</v>
      </c>
      <c r="E57" s="157"/>
      <c r="F57" s="157"/>
      <c r="G57" s="157">
        <f>'将来負担比率（分子）の構造'!J$51</f>
        <v>12717</v>
      </c>
      <c r="H57" s="157"/>
      <c r="I57" s="157"/>
      <c r="J57" s="157">
        <f>'将来負担比率（分子）の構造'!K$51</f>
        <v>12695</v>
      </c>
      <c r="K57" s="157"/>
      <c r="L57" s="157"/>
      <c r="M57" s="157">
        <f>'将来負担比率（分子）の構造'!L$51</f>
        <v>12390</v>
      </c>
      <c r="N57" s="157"/>
      <c r="O57" s="157"/>
      <c r="P57" s="157">
        <f>'将来負担比率（分子）の構造'!M$51</f>
        <v>11955</v>
      </c>
    </row>
    <row r="58" spans="1:16" x14ac:dyDescent="0.2">
      <c r="A58" s="157" t="s">
        <v>41</v>
      </c>
      <c r="B58" s="157"/>
      <c r="C58" s="157"/>
      <c r="D58" s="157">
        <f>'将来負担比率（分子）の構造'!I$50</f>
        <v>8626</v>
      </c>
      <c r="E58" s="157"/>
      <c r="F58" s="157"/>
      <c r="G58" s="157">
        <f>'将来負担比率（分子）の構造'!J$50</f>
        <v>12821</v>
      </c>
      <c r="H58" s="157"/>
      <c r="I58" s="157"/>
      <c r="J58" s="157">
        <f>'将来負担比率（分子）の構造'!K$50</f>
        <v>17363</v>
      </c>
      <c r="K58" s="157"/>
      <c r="L58" s="157"/>
      <c r="M58" s="157">
        <f>'将来負担比率（分子）の構造'!L$50</f>
        <v>18465</v>
      </c>
      <c r="N58" s="157"/>
      <c r="O58" s="157"/>
      <c r="P58" s="157">
        <f>'将来負担比率（分子）の構造'!M$50</f>
        <v>20381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126</v>
      </c>
      <c r="C61" s="157"/>
      <c r="D61" s="157"/>
      <c r="E61" s="157">
        <f>'将来負担比率（分子）の構造'!J$46</f>
        <v>135</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9536</v>
      </c>
      <c r="C62" s="157"/>
      <c r="D62" s="157"/>
      <c r="E62" s="157">
        <f>'将来負担比率（分子）の構造'!J$45</f>
        <v>9665</v>
      </c>
      <c r="F62" s="157"/>
      <c r="G62" s="157"/>
      <c r="H62" s="157">
        <f>'将来負担比率（分子）の構造'!K$45</f>
        <v>9655</v>
      </c>
      <c r="I62" s="157"/>
      <c r="J62" s="157"/>
      <c r="K62" s="157">
        <f>'将来負担比率（分子）の構造'!L$45</f>
        <v>10004</v>
      </c>
      <c r="L62" s="157"/>
      <c r="M62" s="157"/>
      <c r="N62" s="157">
        <f>'将来負担比率（分子）の構造'!M$45</f>
        <v>10218</v>
      </c>
      <c r="O62" s="157"/>
      <c r="P62" s="157"/>
    </row>
    <row r="63" spans="1:16" x14ac:dyDescent="0.2">
      <c r="A63" s="157" t="s">
        <v>34</v>
      </c>
      <c r="B63" s="157">
        <f>'将来負担比率（分子）の構造'!I$44</f>
        <v>2926</v>
      </c>
      <c r="C63" s="157"/>
      <c r="D63" s="157"/>
      <c r="E63" s="157">
        <f>'将来負担比率（分子）の構造'!J$44</f>
        <v>2705</v>
      </c>
      <c r="F63" s="157"/>
      <c r="G63" s="157"/>
      <c r="H63" s="157">
        <f>'将来負担比率（分子）の構造'!K$44</f>
        <v>2433</v>
      </c>
      <c r="I63" s="157"/>
      <c r="J63" s="157"/>
      <c r="K63" s="157">
        <f>'将来負担比率（分子）の構造'!L$44</f>
        <v>2196</v>
      </c>
      <c r="L63" s="157"/>
      <c r="M63" s="157"/>
      <c r="N63" s="157">
        <f>'将来負担比率（分子）の構造'!M$44</f>
        <v>3145</v>
      </c>
      <c r="O63" s="157"/>
      <c r="P63" s="157"/>
    </row>
    <row r="64" spans="1:16" x14ac:dyDescent="0.2">
      <c r="A64" s="157" t="s">
        <v>33</v>
      </c>
      <c r="B64" s="157">
        <f>'将来負担比率（分子）の構造'!I$43</f>
        <v>16721</v>
      </c>
      <c r="C64" s="157"/>
      <c r="D64" s="157"/>
      <c r="E64" s="157">
        <f>'将来負担比率（分子）の構造'!J$43</f>
        <v>15980</v>
      </c>
      <c r="F64" s="157"/>
      <c r="G64" s="157"/>
      <c r="H64" s="157">
        <f>'将来負担比率（分子）の構造'!K$43</f>
        <v>15382</v>
      </c>
      <c r="I64" s="157"/>
      <c r="J64" s="157"/>
      <c r="K64" s="157">
        <f>'将来負担比率（分子）の構造'!L$43</f>
        <v>15263</v>
      </c>
      <c r="L64" s="157"/>
      <c r="M64" s="157"/>
      <c r="N64" s="157">
        <f>'将来負担比率（分子）の構造'!M$43</f>
        <v>15470</v>
      </c>
      <c r="O64" s="157"/>
      <c r="P64" s="157"/>
    </row>
    <row r="65" spans="1:16" x14ac:dyDescent="0.2">
      <c r="A65" s="157" t="s">
        <v>32</v>
      </c>
      <c r="B65" s="157">
        <f>'将来負担比率（分子）の構造'!I$42</f>
        <v>2900</v>
      </c>
      <c r="C65" s="157"/>
      <c r="D65" s="157"/>
      <c r="E65" s="157">
        <f>'将来負担比率（分子）の構造'!J$42</f>
        <v>2782</v>
      </c>
      <c r="F65" s="157"/>
      <c r="G65" s="157"/>
      <c r="H65" s="157">
        <f>'将来負担比率（分子）の構造'!K$42</f>
        <v>7804</v>
      </c>
      <c r="I65" s="157"/>
      <c r="J65" s="157"/>
      <c r="K65" s="157">
        <f>'将来負担比率（分子）の構造'!L$42</f>
        <v>7760</v>
      </c>
      <c r="L65" s="157"/>
      <c r="M65" s="157"/>
      <c r="N65" s="157">
        <f>'将来負担比率（分子）の構造'!M$42</f>
        <v>8028</v>
      </c>
      <c r="O65" s="157"/>
      <c r="P65" s="157"/>
    </row>
    <row r="66" spans="1:16" x14ac:dyDescent="0.2">
      <c r="A66" s="157" t="s">
        <v>31</v>
      </c>
      <c r="B66" s="157">
        <f>'将来負担比率（分子）の構造'!I$41</f>
        <v>86256</v>
      </c>
      <c r="C66" s="157"/>
      <c r="D66" s="157"/>
      <c r="E66" s="157">
        <f>'将来負担比率（分子）の構造'!J$41</f>
        <v>82788</v>
      </c>
      <c r="F66" s="157"/>
      <c r="G66" s="157"/>
      <c r="H66" s="157">
        <f>'将来負担比率（分子）の構造'!K$41</f>
        <v>79288</v>
      </c>
      <c r="I66" s="157"/>
      <c r="J66" s="157"/>
      <c r="K66" s="157">
        <f>'将来負担比率（分子）の構造'!L$41</f>
        <v>76472</v>
      </c>
      <c r="L66" s="157"/>
      <c r="M66" s="157"/>
      <c r="N66" s="157">
        <f>'将来負担比率（分子）の構造'!M$41</f>
        <v>73428</v>
      </c>
      <c r="O66" s="157"/>
      <c r="P66" s="157"/>
    </row>
    <row r="67" spans="1:16" x14ac:dyDescent="0.2">
      <c r="A67" s="157" t="s">
        <v>71</v>
      </c>
      <c r="B67" s="157" t="e">
        <f>NA()</f>
        <v>#N/A</v>
      </c>
      <c r="C67" s="157">
        <f>IF(ISNUMBER('将来負担比率（分子）の構造'!I$53), IF('将来負担比率（分子）の構造'!I$53 &lt; 0, 0, '将来負担比率（分子）の構造'!I$53), NA())</f>
        <v>26698</v>
      </c>
      <c r="D67" s="157" t="e">
        <f>NA()</f>
        <v>#N/A</v>
      </c>
      <c r="E67" s="157" t="e">
        <f>NA()</f>
        <v>#N/A</v>
      </c>
      <c r="F67" s="157">
        <f>IF(ISNUMBER('将来負担比率（分子）の構造'!J$53), IF('将来負担比率（分子）の構造'!J$53 &lt; 0, 0, '将来負担比率（分子）の構造'!J$53), NA())</f>
        <v>20879</v>
      </c>
      <c r="G67" s="157" t="e">
        <f>NA()</f>
        <v>#N/A</v>
      </c>
      <c r="H67" s="157" t="e">
        <f>NA()</f>
        <v>#N/A</v>
      </c>
      <c r="I67" s="157">
        <f>IF(ISNUMBER('将来負担比率（分子）の構造'!K$53), IF('将来負担比率（分子）の構造'!K$53 &lt; 0, 0, '将来負担比率（分子）の構造'!K$53), NA())</f>
        <v>20503</v>
      </c>
      <c r="J67" s="157" t="e">
        <f>NA()</f>
        <v>#N/A</v>
      </c>
      <c r="K67" s="157" t="e">
        <f>NA()</f>
        <v>#N/A</v>
      </c>
      <c r="L67" s="157">
        <f>IF(ISNUMBER('将来負担比率（分子）の構造'!L$53), IF('将来負担比率（分子）の構造'!L$53 &lt; 0, 0, '将来負担比率（分子）の構造'!L$53), NA())</f>
        <v>21109</v>
      </c>
      <c r="M67" s="157" t="e">
        <f>NA()</f>
        <v>#N/A</v>
      </c>
      <c r="N67" s="157" t="e">
        <f>NA()</f>
        <v>#N/A</v>
      </c>
      <c r="O67" s="157">
        <f>IF(ISNUMBER('将来負担比率（分子）の構造'!M$53), IF('将来負担比率（分子）の構造'!M$53 &lt; 0, 0, '将来負担比率（分子）の構造'!M$53), NA())</f>
        <v>21564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6262</v>
      </c>
      <c r="C72" s="161">
        <f>基金残高に係る経年分析!G55</f>
        <v>5814</v>
      </c>
      <c r="D72" s="161">
        <f>基金残高に係る経年分析!H55</f>
        <v>6211</v>
      </c>
    </row>
    <row r="73" spans="1:16" x14ac:dyDescent="0.2">
      <c r="A73" s="160" t="s">
        <v>74</v>
      </c>
      <c r="B73" s="161">
        <f>基金残高に係る経年分析!F56</f>
        <v>1600</v>
      </c>
      <c r="C73" s="161">
        <f>基金残高に係る経年分析!G56</f>
        <v>1603</v>
      </c>
      <c r="D73" s="161">
        <f>基金残高に係る経年分析!H56</f>
        <v>1755</v>
      </c>
    </row>
    <row r="74" spans="1:16" x14ac:dyDescent="0.2">
      <c r="A74" s="160" t="s">
        <v>75</v>
      </c>
      <c r="B74" s="161">
        <f>基金残高に係る経年分析!F57</f>
        <v>11960</v>
      </c>
      <c r="C74" s="161">
        <f>基金残高に係る経年分析!G57</f>
        <v>11774</v>
      </c>
      <c r="D74" s="161">
        <f>基金残高に係る経年分析!H57</f>
        <v>13059</v>
      </c>
    </row>
  </sheetData>
  <sheetProtection algorithmName="SHA-512" hashValue="EzCX+jrD3URvT+RWzcGZB4XlgN8SWxjUygAIHLpsQTbUDEoaM/u2H6MTk6h3apr+Aikl/84ltrIIwetTfLsByQ==" saltValue="Zjf7fpSAoai+dxrUAtr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27372268</v>
      </c>
      <c r="S5" s="600"/>
      <c r="T5" s="600"/>
      <c r="U5" s="600"/>
      <c r="V5" s="600"/>
      <c r="W5" s="600"/>
      <c r="X5" s="600"/>
      <c r="Y5" s="601"/>
      <c r="Z5" s="602">
        <v>33.1</v>
      </c>
      <c r="AA5" s="602"/>
      <c r="AB5" s="602"/>
      <c r="AC5" s="602"/>
      <c r="AD5" s="603">
        <v>26265306</v>
      </c>
      <c r="AE5" s="603"/>
      <c r="AF5" s="603"/>
      <c r="AG5" s="603"/>
      <c r="AH5" s="603"/>
      <c r="AI5" s="603"/>
      <c r="AJ5" s="603"/>
      <c r="AK5" s="603"/>
      <c r="AL5" s="604">
        <v>65.5</v>
      </c>
      <c r="AM5" s="605"/>
      <c r="AN5" s="605"/>
      <c r="AO5" s="606"/>
      <c r="AP5" s="596" t="s">
        <v>216</v>
      </c>
      <c r="AQ5" s="597"/>
      <c r="AR5" s="597"/>
      <c r="AS5" s="597"/>
      <c r="AT5" s="597"/>
      <c r="AU5" s="597"/>
      <c r="AV5" s="597"/>
      <c r="AW5" s="597"/>
      <c r="AX5" s="597"/>
      <c r="AY5" s="597"/>
      <c r="AZ5" s="597"/>
      <c r="BA5" s="597"/>
      <c r="BB5" s="597"/>
      <c r="BC5" s="597"/>
      <c r="BD5" s="597"/>
      <c r="BE5" s="597"/>
      <c r="BF5" s="598"/>
      <c r="BG5" s="610">
        <v>26259494</v>
      </c>
      <c r="BH5" s="611"/>
      <c r="BI5" s="611"/>
      <c r="BJ5" s="611"/>
      <c r="BK5" s="611"/>
      <c r="BL5" s="611"/>
      <c r="BM5" s="611"/>
      <c r="BN5" s="612"/>
      <c r="BO5" s="613">
        <v>95.9</v>
      </c>
      <c r="BP5" s="613"/>
      <c r="BQ5" s="613"/>
      <c r="BR5" s="613"/>
      <c r="BS5" s="614">
        <v>699739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699233</v>
      </c>
      <c r="S6" s="611"/>
      <c r="T6" s="611"/>
      <c r="U6" s="611"/>
      <c r="V6" s="611"/>
      <c r="W6" s="611"/>
      <c r="X6" s="611"/>
      <c r="Y6" s="612"/>
      <c r="Z6" s="613">
        <v>0.8</v>
      </c>
      <c r="AA6" s="613"/>
      <c r="AB6" s="613"/>
      <c r="AC6" s="613"/>
      <c r="AD6" s="614">
        <v>699233</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26259494</v>
      </c>
      <c r="BH6" s="611"/>
      <c r="BI6" s="611"/>
      <c r="BJ6" s="611"/>
      <c r="BK6" s="611"/>
      <c r="BL6" s="611"/>
      <c r="BM6" s="611"/>
      <c r="BN6" s="612"/>
      <c r="BO6" s="613">
        <v>95.9</v>
      </c>
      <c r="BP6" s="613"/>
      <c r="BQ6" s="613"/>
      <c r="BR6" s="613"/>
      <c r="BS6" s="614">
        <v>699739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375069</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374130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16205</v>
      </c>
      <c r="S7" s="611"/>
      <c r="T7" s="611"/>
      <c r="U7" s="611"/>
      <c r="V7" s="611"/>
      <c r="W7" s="611"/>
      <c r="X7" s="611"/>
      <c r="Y7" s="612"/>
      <c r="Z7" s="613">
        <v>0</v>
      </c>
      <c r="AA7" s="613"/>
      <c r="AB7" s="613"/>
      <c r="AC7" s="613"/>
      <c r="AD7" s="614">
        <v>16205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10568117</v>
      </c>
      <c r="BH7" s="611"/>
      <c r="BI7" s="611"/>
      <c r="BJ7" s="611"/>
      <c r="BK7" s="611"/>
      <c r="BL7" s="611"/>
      <c r="BM7" s="611"/>
      <c r="BN7" s="612"/>
      <c r="BO7" s="613">
        <v>38.6</v>
      </c>
      <c r="BP7" s="613"/>
      <c r="BQ7" s="613"/>
      <c r="BR7" s="613"/>
      <c r="BS7" s="614">
        <v>699739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15917291</v>
      </c>
      <c r="CS7" s="611"/>
      <c r="CT7" s="611"/>
      <c r="CU7" s="611"/>
      <c r="CV7" s="611"/>
      <c r="CW7" s="611"/>
      <c r="CX7" s="611"/>
      <c r="CY7" s="612"/>
      <c r="CZ7" s="613">
        <v>19.899999999999999</v>
      </c>
      <c r="DA7" s="613"/>
      <c r="DB7" s="613"/>
      <c r="DC7" s="613"/>
      <c r="DD7" s="619">
        <v>1556535</v>
      </c>
      <c r="DE7" s="611"/>
      <c r="DF7" s="611"/>
      <c r="DG7" s="611"/>
      <c r="DH7" s="611"/>
      <c r="DI7" s="611"/>
      <c r="DJ7" s="611"/>
      <c r="DK7" s="611"/>
      <c r="DL7" s="611"/>
      <c r="DM7" s="611"/>
      <c r="DN7" s="611"/>
      <c r="DO7" s="611"/>
      <c r="DP7" s="612"/>
      <c r="DQ7" s="619">
        <v>13207946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177611</v>
      </c>
      <c r="S8" s="611"/>
      <c r="T8" s="611"/>
      <c r="U8" s="611"/>
      <c r="V8" s="611"/>
      <c r="W8" s="611"/>
      <c r="X8" s="611"/>
      <c r="Y8" s="612"/>
      <c r="Z8" s="613">
        <v>0.2</v>
      </c>
      <c r="AA8" s="613"/>
      <c r="AB8" s="613"/>
      <c r="AC8" s="613"/>
      <c r="AD8" s="614">
        <v>177611</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213401</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24852410</v>
      </c>
      <c r="CS8" s="611"/>
      <c r="CT8" s="611"/>
      <c r="CU8" s="611"/>
      <c r="CV8" s="611"/>
      <c r="CW8" s="611"/>
      <c r="CX8" s="611"/>
      <c r="CY8" s="612"/>
      <c r="CZ8" s="613">
        <v>31.1</v>
      </c>
      <c r="DA8" s="613"/>
      <c r="DB8" s="613"/>
      <c r="DC8" s="613"/>
      <c r="DD8" s="619">
        <v>231576</v>
      </c>
      <c r="DE8" s="611"/>
      <c r="DF8" s="611"/>
      <c r="DG8" s="611"/>
      <c r="DH8" s="611"/>
      <c r="DI8" s="611"/>
      <c r="DJ8" s="611"/>
      <c r="DK8" s="611"/>
      <c r="DL8" s="611"/>
      <c r="DM8" s="611"/>
      <c r="DN8" s="611"/>
      <c r="DO8" s="611"/>
      <c r="DP8" s="612"/>
      <c r="DQ8" s="619">
        <v>13237060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244702</v>
      </c>
      <c r="S9" s="611"/>
      <c r="T9" s="611"/>
      <c r="U9" s="611"/>
      <c r="V9" s="611"/>
      <c r="W9" s="611"/>
      <c r="X9" s="611"/>
      <c r="Y9" s="612"/>
      <c r="Z9" s="613">
        <v>0.3</v>
      </c>
      <c r="AA9" s="613"/>
      <c r="AB9" s="613"/>
      <c r="AC9" s="613"/>
      <c r="AD9" s="614">
        <v>244702</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7368736</v>
      </c>
      <c r="BH9" s="611"/>
      <c r="BI9" s="611"/>
      <c r="BJ9" s="611"/>
      <c r="BK9" s="611"/>
      <c r="BL9" s="611"/>
      <c r="BM9" s="611"/>
      <c r="BN9" s="612"/>
      <c r="BO9" s="613">
        <v>26.9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6309824</v>
      </c>
      <c r="CS9" s="611"/>
      <c r="CT9" s="611"/>
      <c r="CU9" s="611"/>
      <c r="CV9" s="611"/>
      <c r="CW9" s="611"/>
      <c r="CX9" s="611"/>
      <c r="CY9" s="612"/>
      <c r="CZ9" s="613">
        <v>7.9</v>
      </c>
      <c r="DA9" s="613"/>
      <c r="DB9" s="613"/>
      <c r="DC9" s="613"/>
      <c r="DD9" s="619">
        <v>30296</v>
      </c>
      <c r="DE9" s="611"/>
      <c r="DF9" s="611"/>
      <c r="DG9" s="611"/>
      <c r="DH9" s="611"/>
      <c r="DI9" s="611"/>
      <c r="DJ9" s="611"/>
      <c r="DK9" s="611"/>
      <c r="DL9" s="611"/>
      <c r="DM9" s="611"/>
      <c r="DN9" s="611"/>
      <c r="DO9" s="611"/>
      <c r="DP9" s="612"/>
      <c r="DQ9" s="619">
        <v>5520694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504336</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65907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58419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3727833</v>
      </c>
      <c r="S11" s="611"/>
      <c r="T11" s="611"/>
      <c r="U11" s="611"/>
      <c r="V11" s="611"/>
      <c r="W11" s="611"/>
      <c r="X11" s="611"/>
      <c r="Y11" s="612"/>
      <c r="Z11" s="615">
        <v>4.5</v>
      </c>
      <c r="AA11" s="616"/>
      <c r="AB11" s="616"/>
      <c r="AC11" s="622"/>
      <c r="AD11" s="619">
        <v>3727833</v>
      </c>
      <c r="AE11" s="611"/>
      <c r="AF11" s="611"/>
      <c r="AG11" s="611"/>
      <c r="AH11" s="611"/>
      <c r="AI11" s="611"/>
      <c r="AJ11" s="611"/>
      <c r="AK11" s="612"/>
      <c r="AL11" s="615">
        <v>9.3000000000000007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2481644</v>
      </c>
      <c r="BH11" s="611"/>
      <c r="BI11" s="611"/>
      <c r="BJ11" s="611"/>
      <c r="BK11" s="611"/>
      <c r="BL11" s="611"/>
      <c r="BM11" s="611"/>
      <c r="BN11" s="612"/>
      <c r="BO11" s="613">
        <v>9.1</v>
      </c>
      <c r="BP11" s="613"/>
      <c r="BQ11" s="613"/>
      <c r="BR11" s="613"/>
      <c r="BS11" s="614">
        <v>699739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1705083</v>
      </c>
      <c r="CS11" s="611"/>
      <c r="CT11" s="611"/>
      <c r="CU11" s="611"/>
      <c r="CV11" s="611"/>
      <c r="CW11" s="611"/>
      <c r="CX11" s="611"/>
      <c r="CY11" s="612"/>
      <c r="CZ11" s="613">
        <v>2.1</v>
      </c>
      <c r="DA11" s="613"/>
      <c r="DB11" s="613"/>
      <c r="DC11" s="613"/>
      <c r="DD11" s="619">
        <v>580517</v>
      </c>
      <c r="DE11" s="611"/>
      <c r="DF11" s="611"/>
      <c r="DG11" s="611"/>
      <c r="DH11" s="611"/>
      <c r="DI11" s="611"/>
      <c r="DJ11" s="611"/>
      <c r="DK11" s="611"/>
      <c r="DL11" s="611"/>
      <c r="DM11" s="611"/>
      <c r="DN11" s="611"/>
      <c r="DO11" s="611"/>
      <c r="DP11" s="612"/>
      <c r="DQ11" s="619">
        <v>1047480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48215</v>
      </c>
      <c r="S12" s="611"/>
      <c r="T12" s="611"/>
      <c r="U12" s="611"/>
      <c r="V12" s="611"/>
      <c r="W12" s="611"/>
      <c r="X12" s="611"/>
      <c r="Y12" s="612"/>
      <c r="Z12" s="613">
        <v>0.1</v>
      </c>
      <c r="AA12" s="613"/>
      <c r="AB12" s="613"/>
      <c r="AC12" s="613"/>
      <c r="AD12" s="614">
        <v>48215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14207690</v>
      </c>
      <c r="BH12" s="611"/>
      <c r="BI12" s="611"/>
      <c r="BJ12" s="611"/>
      <c r="BK12" s="611"/>
      <c r="BL12" s="611"/>
      <c r="BM12" s="611"/>
      <c r="BN12" s="612"/>
      <c r="BO12" s="613">
        <v>51.9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1716666</v>
      </c>
      <c r="CS12" s="611"/>
      <c r="CT12" s="611"/>
      <c r="CU12" s="611"/>
      <c r="CV12" s="611"/>
      <c r="CW12" s="611"/>
      <c r="CX12" s="611"/>
      <c r="CY12" s="612"/>
      <c r="CZ12" s="613">
        <v>2.1</v>
      </c>
      <c r="DA12" s="613"/>
      <c r="DB12" s="613"/>
      <c r="DC12" s="613"/>
      <c r="DD12" s="619">
        <v>23016</v>
      </c>
      <c r="DE12" s="611"/>
      <c r="DF12" s="611"/>
      <c r="DG12" s="611"/>
      <c r="DH12" s="611"/>
      <c r="DI12" s="611"/>
      <c r="DJ12" s="611"/>
      <c r="DK12" s="611"/>
      <c r="DL12" s="611"/>
      <c r="DM12" s="611"/>
      <c r="DN12" s="611"/>
      <c r="DO12" s="611"/>
      <c r="DP12" s="612"/>
      <c r="DQ12" s="619">
        <v>681580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14109856</v>
      </c>
      <c r="BH13" s="611"/>
      <c r="BI13" s="611"/>
      <c r="BJ13" s="611"/>
      <c r="BK13" s="611"/>
      <c r="BL13" s="611"/>
      <c r="BM13" s="611"/>
      <c r="BN13" s="612"/>
      <c r="BO13" s="613">
        <v>51.5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6216027</v>
      </c>
      <c r="CS13" s="611"/>
      <c r="CT13" s="611"/>
      <c r="CU13" s="611"/>
      <c r="CV13" s="611"/>
      <c r="CW13" s="611"/>
      <c r="CX13" s="611"/>
      <c r="CY13" s="612"/>
      <c r="CZ13" s="613">
        <v>7.8</v>
      </c>
      <c r="DA13" s="613"/>
      <c r="DB13" s="613"/>
      <c r="DC13" s="613"/>
      <c r="DD13" s="619">
        <v>2579651</v>
      </c>
      <c r="DE13" s="611"/>
      <c r="DF13" s="611"/>
      <c r="DG13" s="611"/>
      <c r="DH13" s="611"/>
      <c r="DI13" s="611"/>
      <c r="DJ13" s="611"/>
      <c r="DK13" s="611"/>
      <c r="DL13" s="611"/>
      <c r="DM13" s="611"/>
      <c r="DN13" s="611"/>
      <c r="DO13" s="611"/>
      <c r="DP13" s="612"/>
      <c r="DQ13" s="619">
        <v>3664308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473179</v>
      </c>
      <c r="BH14" s="611"/>
      <c r="BI14" s="611"/>
      <c r="BJ14" s="611"/>
      <c r="BK14" s="611"/>
      <c r="BL14" s="611"/>
      <c r="BM14" s="611"/>
      <c r="BN14" s="612"/>
      <c r="BO14" s="613">
        <v>1.7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3179860</v>
      </c>
      <c r="CS14" s="611"/>
      <c r="CT14" s="611"/>
      <c r="CU14" s="611"/>
      <c r="CV14" s="611"/>
      <c r="CW14" s="611"/>
      <c r="CX14" s="611"/>
      <c r="CY14" s="612"/>
      <c r="CZ14" s="613">
        <v>4</v>
      </c>
      <c r="DA14" s="613"/>
      <c r="DB14" s="613"/>
      <c r="DC14" s="613"/>
      <c r="DD14" s="619">
        <v>798724</v>
      </c>
      <c r="DE14" s="611"/>
      <c r="DF14" s="611"/>
      <c r="DG14" s="611"/>
      <c r="DH14" s="611"/>
      <c r="DI14" s="611"/>
      <c r="DJ14" s="611"/>
      <c r="DK14" s="611"/>
      <c r="DL14" s="611"/>
      <c r="DM14" s="611"/>
      <c r="DN14" s="611"/>
      <c r="DO14" s="611"/>
      <c r="DP14" s="612"/>
      <c r="DQ14" s="619">
        <v>2316135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65918</v>
      </c>
      <c r="S15" s="611"/>
      <c r="T15" s="611"/>
      <c r="U15" s="611"/>
      <c r="V15" s="611"/>
      <c r="W15" s="611"/>
      <c r="X15" s="611"/>
      <c r="Y15" s="612"/>
      <c r="Z15" s="613">
        <v>0.1</v>
      </c>
      <c r="AA15" s="613"/>
      <c r="AB15" s="613"/>
      <c r="AC15" s="613"/>
      <c r="AD15" s="614">
        <v>65918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1010508</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10663312</v>
      </c>
      <c r="CS15" s="611"/>
      <c r="CT15" s="611"/>
      <c r="CU15" s="611"/>
      <c r="CV15" s="611"/>
      <c r="CW15" s="611"/>
      <c r="CX15" s="611"/>
      <c r="CY15" s="612"/>
      <c r="CZ15" s="613">
        <v>13.3</v>
      </c>
      <c r="DA15" s="613"/>
      <c r="DB15" s="613"/>
      <c r="DC15" s="613"/>
      <c r="DD15" s="619">
        <v>2957550</v>
      </c>
      <c r="DE15" s="611"/>
      <c r="DF15" s="611"/>
      <c r="DG15" s="611"/>
      <c r="DH15" s="611"/>
      <c r="DI15" s="611"/>
      <c r="DJ15" s="611"/>
      <c r="DK15" s="611"/>
      <c r="DL15" s="611"/>
      <c r="DM15" s="611"/>
      <c r="DN15" s="611"/>
      <c r="DO15" s="611"/>
      <c r="DP15" s="612"/>
      <c r="DQ15" s="619">
        <v>5679558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420370</v>
      </c>
      <c r="S16" s="611"/>
      <c r="T16" s="611"/>
      <c r="U16" s="611"/>
      <c r="V16" s="611"/>
      <c r="W16" s="611"/>
      <c r="X16" s="611"/>
      <c r="Y16" s="612"/>
      <c r="Z16" s="613">
        <v>0.5</v>
      </c>
      <c r="AA16" s="613"/>
      <c r="AB16" s="613"/>
      <c r="AC16" s="613"/>
      <c r="AD16" s="614">
        <v>420370</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851648</v>
      </c>
      <c r="CS16" s="611"/>
      <c r="CT16" s="611"/>
      <c r="CU16" s="611"/>
      <c r="CV16" s="611"/>
      <c r="CW16" s="611"/>
      <c r="CX16" s="611"/>
      <c r="CY16" s="612"/>
      <c r="CZ16" s="613">
        <v>1.1000000000000001</v>
      </c>
      <c r="DA16" s="613"/>
      <c r="DB16" s="613"/>
      <c r="DC16" s="613"/>
      <c r="DD16" s="619" t="s">
        <v>122</v>
      </c>
      <c r="DE16" s="611"/>
      <c r="DF16" s="611"/>
      <c r="DG16" s="611"/>
      <c r="DH16" s="611"/>
      <c r="DI16" s="611"/>
      <c r="DJ16" s="611"/>
      <c r="DK16" s="611"/>
      <c r="DL16" s="611"/>
      <c r="DM16" s="611"/>
      <c r="DN16" s="611"/>
      <c r="DO16" s="611"/>
      <c r="DP16" s="612"/>
      <c r="DQ16" s="619">
        <v>327917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750986</v>
      </c>
      <c r="S17" s="611"/>
      <c r="T17" s="611"/>
      <c r="U17" s="611"/>
      <c r="V17" s="611"/>
      <c r="W17" s="611"/>
      <c r="X17" s="611"/>
      <c r="Y17" s="612"/>
      <c r="Z17" s="613">
        <v>0.9</v>
      </c>
      <c r="AA17" s="613"/>
      <c r="AB17" s="613"/>
      <c r="AC17" s="613"/>
      <c r="AD17" s="614">
        <v>750986</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8132680</v>
      </c>
      <c r="CS17" s="611"/>
      <c r="CT17" s="611"/>
      <c r="CU17" s="611"/>
      <c r="CV17" s="611"/>
      <c r="CW17" s="611"/>
      <c r="CX17" s="611"/>
      <c r="CY17" s="612"/>
      <c r="CZ17" s="613">
        <v>10.199999999999999</v>
      </c>
      <c r="DA17" s="613"/>
      <c r="DB17" s="613"/>
      <c r="DC17" s="613"/>
      <c r="DD17" s="619" t="s">
        <v>122</v>
      </c>
      <c r="DE17" s="611"/>
      <c r="DF17" s="611"/>
      <c r="DG17" s="611"/>
      <c r="DH17" s="611"/>
      <c r="DI17" s="611"/>
      <c r="DJ17" s="611"/>
      <c r="DK17" s="611"/>
      <c r="DL17" s="611"/>
      <c r="DM17" s="611"/>
      <c r="DN17" s="611"/>
      <c r="DO17" s="611"/>
      <c r="DP17" s="612"/>
      <c r="DQ17" s="619">
        <v>7908927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139829</v>
      </c>
      <c r="S18" s="611"/>
      <c r="T18" s="611"/>
      <c r="U18" s="611"/>
      <c r="V18" s="611"/>
      <c r="W18" s="611"/>
      <c r="X18" s="611"/>
      <c r="Y18" s="612"/>
      <c r="Z18" s="613">
        <v>0.2</v>
      </c>
      <c r="AA18" s="613"/>
      <c r="AB18" s="613"/>
      <c r="AC18" s="613"/>
      <c r="AD18" s="614">
        <v>139829</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601776</v>
      </c>
      <c r="S19" s="611"/>
      <c r="T19" s="611"/>
      <c r="U19" s="611"/>
      <c r="V19" s="611"/>
      <c r="W19" s="611"/>
      <c r="X19" s="611"/>
      <c r="Y19" s="612"/>
      <c r="Z19" s="613">
        <v>0.7</v>
      </c>
      <c r="AA19" s="613"/>
      <c r="AB19" s="613"/>
      <c r="AC19" s="613"/>
      <c r="AD19" s="614">
        <v>601776</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1112774</v>
      </c>
      <c r="BH19" s="611"/>
      <c r="BI19" s="611"/>
      <c r="BJ19" s="611"/>
      <c r="BK19" s="611"/>
      <c r="BL19" s="611"/>
      <c r="BM19" s="611"/>
      <c r="BN19" s="612"/>
      <c r="BO19" s="613">
        <v>4.0999999999999996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9381</v>
      </c>
      <c r="S20" s="611"/>
      <c r="T20" s="611"/>
      <c r="U20" s="611"/>
      <c r="V20" s="611"/>
      <c r="W20" s="611"/>
      <c r="X20" s="611"/>
      <c r="Y20" s="612"/>
      <c r="Z20" s="613">
        <v>0</v>
      </c>
      <c r="AA20" s="613"/>
      <c r="AB20" s="613"/>
      <c r="AC20" s="613"/>
      <c r="AD20" s="614">
        <v>9381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1112774</v>
      </c>
      <c r="BH20" s="611"/>
      <c r="BI20" s="611"/>
      <c r="BJ20" s="611"/>
      <c r="BK20" s="611"/>
      <c r="BL20" s="611"/>
      <c r="BM20" s="611"/>
      <c r="BN20" s="612"/>
      <c r="BO20" s="613">
        <v>4.0999999999999996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79985777</v>
      </c>
      <c r="CS20" s="611"/>
      <c r="CT20" s="611"/>
      <c r="CU20" s="611"/>
      <c r="CV20" s="611"/>
      <c r="CW20" s="611"/>
      <c r="CX20" s="611"/>
      <c r="CY20" s="612"/>
      <c r="CZ20" s="613">
        <v>100</v>
      </c>
      <c r="DA20" s="613"/>
      <c r="DB20" s="613"/>
      <c r="DC20" s="613"/>
      <c r="DD20" s="619">
        <v>8757865</v>
      </c>
      <c r="DE20" s="611"/>
      <c r="DF20" s="611"/>
      <c r="DG20" s="611"/>
      <c r="DH20" s="611"/>
      <c r="DI20" s="611"/>
      <c r="DJ20" s="611"/>
      <c r="DK20" s="611"/>
      <c r="DL20" s="611"/>
      <c r="DM20" s="611"/>
      <c r="DN20" s="611"/>
      <c r="DO20" s="611"/>
      <c r="DP20" s="612"/>
      <c r="DQ20" s="619">
        <v>54024154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8274192</v>
      </c>
      <c r="S21" s="611"/>
      <c r="T21" s="611"/>
      <c r="U21" s="611"/>
      <c r="V21" s="611"/>
      <c r="W21" s="611"/>
      <c r="X21" s="611"/>
      <c r="Y21" s="612"/>
      <c r="Z21" s="613">
        <v>10</v>
      </c>
      <c r="AA21" s="613"/>
      <c r="AB21" s="613"/>
      <c r="AC21" s="613"/>
      <c r="AD21" s="614">
        <v>7537893</v>
      </c>
      <c r="AE21" s="614"/>
      <c r="AF21" s="614"/>
      <c r="AG21" s="614"/>
      <c r="AH21" s="614"/>
      <c r="AI21" s="614"/>
      <c r="AJ21" s="614"/>
      <c r="AK21" s="614"/>
      <c r="AL21" s="615">
        <v>18.8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5812</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7537893</v>
      </c>
      <c r="S22" s="611"/>
      <c r="T22" s="611"/>
      <c r="U22" s="611"/>
      <c r="V22" s="611"/>
      <c r="W22" s="611"/>
      <c r="X22" s="611"/>
      <c r="Y22" s="612"/>
      <c r="Z22" s="613">
        <v>9.1</v>
      </c>
      <c r="AA22" s="613"/>
      <c r="AB22" s="613"/>
      <c r="AC22" s="613"/>
      <c r="AD22" s="614">
        <v>7537893</v>
      </c>
      <c r="AE22" s="614"/>
      <c r="AF22" s="614"/>
      <c r="AG22" s="614"/>
      <c r="AH22" s="614"/>
      <c r="AI22" s="614"/>
      <c r="AJ22" s="614"/>
      <c r="AK22" s="614"/>
      <c r="AL22" s="615">
        <v>18.8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736299</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1106962</v>
      </c>
      <c r="BH23" s="611"/>
      <c r="BI23" s="611"/>
      <c r="BJ23" s="611"/>
      <c r="BK23" s="611"/>
      <c r="BL23" s="611"/>
      <c r="BM23" s="611"/>
      <c r="BN23" s="612"/>
      <c r="BO23" s="613">
        <v>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35285161</v>
      </c>
      <c r="CS24" s="600"/>
      <c r="CT24" s="600"/>
      <c r="CU24" s="600"/>
      <c r="CV24" s="600"/>
      <c r="CW24" s="600"/>
      <c r="CX24" s="600"/>
      <c r="CY24" s="601"/>
      <c r="CZ24" s="604">
        <v>44.1</v>
      </c>
      <c r="DA24" s="605"/>
      <c r="DB24" s="605"/>
      <c r="DC24" s="621"/>
      <c r="DD24" s="645">
        <v>23874438</v>
      </c>
      <c r="DE24" s="600"/>
      <c r="DF24" s="600"/>
      <c r="DG24" s="600"/>
      <c r="DH24" s="600"/>
      <c r="DI24" s="600"/>
      <c r="DJ24" s="600"/>
      <c r="DK24" s="601"/>
      <c r="DL24" s="645">
        <v>21237915</v>
      </c>
      <c r="DM24" s="600"/>
      <c r="DN24" s="600"/>
      <c r="DO24" s="600"/>
      <c r="DP24" s="600"/>
      <c r="DQ24" s="600"/>
      <c r="DR24" s="600"/>
      <c r="DS24" s="600"/>
      <c r="DT24" s="600"/>
      <c r="DU24" s="600"/>
      <c r="DV24" s="601"/>
      <c r="DW24" s="604">
        <v>52.7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41797533</v>
      </c>
      <c r="S25" s="611"/>
      <c r="T25" s="611"/>
      <c r="U25" s="611"/>
      <c r="V25" s="611"/>
      <c r="W25" s="611"/>
      <c r="X25" s="611"/>
      <c r="Y25" s="612"/>
      <c r="Z25" s="613">
        <v>50.5</v>
      </c>
      <c r="AA25" s="613"/>
      <c r="AB25" s="613"/>
      <c r="AC25" s="613"/>
      <c r="AD25" s="614">
        <v>39954272</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11885075</v>
      </c>
      <c r="CS25" s="642"/>
      <c r="CT25" s="642"/>
      <c r="CU25" s="642"/>
      <c r="CV25" s="642"/>
      <c r="CW25" s="642"/>
      <c r="CX25" s="642"/>
      <c r="CY25" s="643"/>
      <c r="CZ25" s="615">
        <v>14.9</v>
      </c>
      <c r="DA25" s="640"/>
      <c r="DB25" s="640"/>
      <c r="DC25" s="644"/>
      <c r="DD25" s="619">
        <v>10732402</v>
      </c>
      <c r="DE25" s="642"/>
      <c r="DF25" s="642"/>
      <c r="DG25" s="642"/>
      <c r="DH25" s="642"/>
      <c r="DI25" s="642"/>
      <c r="DJ25" s="642"/>
      <c r="DK25" s="643"/>
      <c r="DL25" s="619">
        <v>10523258</v>
      </c>
      <c r="DM25" s="642"/>
      <c r="DN25" s="642"/>
      <c r="DO25" s="642"/>
      <c r="DP25" s="642"/>
      <c r="DQ25" s="642"/>
      <c r="DR25" s="642"/>
      <c r="DS25" s="642"/>
      <c r="DT25" s="642"/>
      <c r="DU25" s="642"/>
      <c r="DV25" s="643"/>
      <c r="DW25" s="615">
        <v>26.1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12768</v>
      </c>
      <c r="S26" s="611"/>
      <c r="T26" s="611"/>
      <c r="U26" s="611"/>
      <c r="V26" s="611"/>
      <c r="W26" s="611"/>
      <c r="X26" s="611"/>
      <c r="Y26" s="612"/>
      <c r="Z26" s="613">
        <v>0</v>
      </c>
      <c r="AA26" s="613"/>
      <c r="AB26" s="613"/>
      <c r="AC26" s="613"/>
      <c r="AD26" s="614">
        <v>12768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7379191</v>
      </c>
      <c r="CS26" s="611"/>
      <c r="CT26" s="611"/>
      <c r="CU26" s="611"/>
      <c r="CV26" s="611"/>
      <c r="CW26" s="611"/>
      <c r="CX26" s="611"/>
      <c r="CY26" s="612"/>
      <c r="CZ26" s="615">
        <v>9.1999999999999993</v>
      </c>
      <c r="DA26" s="640"/>
      <c r="DB26" s="640"/>
      <c r="DC26" s="644"/>
      <c r="DD26" s="619">
        <v>6953503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209937</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27372268</v>
      </c>
      <c r="BH27" s="611"/>
      <c r="BI27" s="611"/>
      <c r="BJ27" s="611"/>
      <c r="BK27" s="611"/>
      <c r="BL27" s="611"/>
      <c r="BM27" s="611"/>
      <c r="BN27" s="612"/>
      <c r="BO27" s="613">
        <v>100</v>
      </c>
      <c r="BP27" s="613"/>
      <c r="BQ27" s="613"/>
      <c r="BR27" s="613"/>
      <c r="BS27" s="614">
        <v>699739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15267406</v>
      </c>
      <c r="CS27" s="642"/>
      <c r="CT27" s="642"/>
      <c r="CU27" s="642"/>
      <c r="CV27" s="642"/>
      <c r="CW27" s="642"/>
      <c r="CX27" s="642"/>
      <c r="CY27" s="643"/>
      <c r="CZ27" s="615">
        <v>19.100000000000001</v>
      </c>
      <c r="DA27" s="640"/>
      <c r="DB27" s="640"/>
      <c r="DC27" s="644"/>
      <c r="DD27" s="619">
        <v>5233109</v>
      </c>
      <c r="DE27" s="642"/>
      <c r="DF27" s="642"/>
      <c r="DG27" s="642"/>
      <c r="DH27" s="642"/>
      <c r="DI27" s="642"/>
      <c r="DJ27" s="642"/>
      <c r="DK27" s="643"/>
      <c r="DL27" s="619">
        <v>2805730</v>
      </c>
      <c r="DM27" s="642"/>
      <c r="DN27" s="642"/>
      <c r="DO27" s="642"/>
      <c r="DP27" s="642"/>
      <c r="DQ27" s="642"/>
      <c r="DR27" s="642"/>
      <c r="DS27" s="642"/>
      <c r="DT27" s="642"/>
      <c r="DU27" s="642"/>
      <c r="DV27" s="643"/>
      <c r="DW27" s="615">
        <v>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838305</v>
      </c>
      <c r="S28" s="611"/>
      <c r="T28" s="611"/>
      <c r="U28" s="611"/>
      <c r="V28" s="611"/>
      <c r="W28" s="611"/>
      <c r="X28" s="611"/>
      <c r="Y28" s="612"/>
      <c r="Z28" s="613">
        <v>1</v>
      </c>
      <c r="AA28" s="613"/>
      <c r="AB28" s="613"/>
      <c r="AC28" s="613"/>
      <c r="AD28" s="614">
        <v>61685</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8132680</v>
      </c>
      <c r="CS28" s="611"/>
      <c r="CT28" s="611"/>
      <c r="CU28" s="611"/>
      <c r="CV28" s="611"/>
      <c r="CW28" s="611"/>
      <c r="CX28" s="611"/>
      <c r="CY28" s="612"/>
      <c r="CZ28" s="615">
        <v>10.199999999999999</v>
      </c>
      <c r="DA28" s="640"/>
      <c r="DB28" s="640"/>
      <c r="DC28" s="644"/>
      <c r="DD28" s="619">
        <v>7908927</v>
      </c>
      <c r="DE28" s="611"/>
      <c r="DF28" s="611"/>
      <c r="DG28" s="611"/>
      <c r="DH28" s="611"/>
      <c r="DI28" s="611"/>
      <c r="DJ28" s="611"/>
      <c r="DK28" s="612"/>
      <c r="DL28" s="619">
        <v>7908927</v>
      </c>
      <c r="DM28" s="611"/>
      <c r="DN28" s="611"/>
      <c r="DO28" s="611"/>
      <c r="DP28" s="611"/>
      <c r="DQ28" s="611"/>
      <c r="DR28" s="611"/>
      <c r="DS28" s="611"/>
      <c r="DT28" s="611"/>
      <c r="DU28" s="611"/>
      <c r="DV28" s="612"/>
      <c r="DW28" s="615">
        <v>19.600000000000001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135440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8132680</v>
      </c>
      <c r="CS29" s="642"/>
      <c r="CT29" s="642"/>
      <c r="CU29" s="642"/>
      <c r="CV29" s="642"/>
      <c r="CW29" s="642"/>
      <c r="CX29" s="642"/>
      <c r="CY29" s="643"/>
      <c r="CZ29" s="615">
        <v>10.199999999999999</v>
      </c>
      <c r="DA29" s="640"/>
      <c r="DB29" s="640"/>
      <c r="DC29" s="644"/>
      <c r="DD29" s="619">
        <v>7908927</v>
      </c>
      <c r="DE29" s="642"/>
      <c r="DF29" s="642"/>
      <c r="DG29" s="642"/>
      <c r="DH29" s="642"/>
      <c r="DI29" s="642"/>
      <c r="DJ29" s="642"/>
      <c r="DK29" s="643"/>
      <c r="DL29" s="619">
        <v>7908927</v>
      </c>
      <c r="DM29" s="642"/>
      <c r="DN29" s="642"/>
      <c r="DO29" s="642"/>
      <c r="DP29" s="642"/>
      <c r="DQ29" s="642"/>
      <c r="DR29" s="642"/>
      <c r="DS29" s="642"/>
      <c r="DT29" s="642"/>
      <c r="DU29" s="642"/>
      <c r="DV29" s="643"/>
      <c r="DW29" s="615">
        <v>19.600000000000001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12209223</v>
      </c>
      <c r="S30" s="611"/>
      <c r="T30" s="611"/>
      <c r="U30" s="611"/>
      <c r="V30" s="611"/>
      <c r="W30" s="611"/>
      <c r="X30" s="611"/>
      <c r="Y30" s="612"/>
      <c r="Z30" s="613">
        <v>14.8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7885128</v>
      </c>
      <c r="CS30" s="611"/>
      <c r="CT30" s="611"/>
      <c r="CU30" s="611"/>
      <c r="CV30" s="611"/>
      <c r="CW30" s="611"/>
      <c r="CX30" s="611"/>
      <c r="CY30" s="612"/>
      <c r="CZ30" s="615">
        <v>9.9</v>
      </c>
      <c r="DA30" s="640"/>
      <c r="DB30" s="640"/>
      <c r="DC30" s="644"/>
      <c r="DD30" s="619">
        <v>7675711</v>
      </c>
      <c r="DE30" s="611"/>
      <c r="DF30" s="611"/>
      <c r="DG30" s="611"/>
      <c r="DH30" s="611"/>
      <c r="DI30" s="611"/>
      <c r="DJ30" s="611"/>
      <c r="DK30" s="612"/>
      <c r="DL30" s="619">
        <v>7675711</v>
      </c>
      <c r="DM30" s="611"/>
      <c r="DN30" s="611"/>
      <c r="DO30" s="611"/>
      <c r="DP30" s="611"/>
      <c r="DQ30" s="611"/>
      <c r="DR30" s="611"/>
      <c r="DS30" s="611"/>
      <c r="DT30" s="611"/>
      <c r="DU30" s="611"/>
      <c r="DV30" s="612"/>
      <c r="DW30" s="615">
        <v>19.100000000000001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98.5</v>
      </c>
      <c r="BN31" s="654"/>
      <c r="BO31" s="654"/>
      <c r="BP31" s="654"/>
      <c r="BQ31" s="655"/>
      <c r="BR31" s="666">
        <v>99.6</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247552</v>
      </c>
      <c r="CS31" s="642"/>
      <c r="CT31" s="642"/>
      <c r="CU31" s="642"/>
      <c r="CV31" s="642"/>
      <c r="CW31" s="642"/>
      <c r="CX31" s="642"/>
      <c r="CY31" s="643"/>
      <c r="CZ31" s="615">
        <v>0.3</v>
      </c>
      <c r="DA31" s="640"/>
      <c r="DB31" s="640"/>
      <c r="DC31" s="644"/>
      <c r="DD31" s="619">
        <v>233216</v>
      </c>
      <c r="DE31" s="642"/>
      <c r="DF31" s="642"/>
      <c r="DG31" s="642"/>
      <c r="DH31" s="642"/>
      <c r="DI31" s="642"/>
      <c r="DJ31" s="642"/>
      <c r="DK31" s="643"/>
      <c r="DL31" s="619">
        <v>233216</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4666558</v>
      </c>
      <c r="S32" s="611"/>
      <c r="T32" s="611"/>
      <c r="U32" s="611"/>
      <c r="V32" s="611"/>
      <c r="W32" s="611"/>
      <c r="X32" s="611"/>
      <c r="Y32" s="612"/>
      <c r="Z32" s="613">
        <v>5.6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98</v>
      </c>
      <c r="BN32" s="642"/>
      <c r="BO32" s="642"/>
      <c r="BP32" s="642"/>
      <c r="BQ32" s="665"/>
      <c r="BR32" s="667">
        <v>99.5</v>
      </c>
      <c r="BS32" s="642"/>
      <c r="BT32" s="642"/>
      <c r="BU32" s="642"/>
      <c r="BV32" s="642"/>
      <c r="BW32" s="642"/>
      <c r="BX32" s="616">
        <v>97.9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200106</v>
      </c>
      <c r="S33" s="611"/>
      <c r="T33" s="611"/>
      <c r="U33" s="611"/>
      <c r="V33" s="611"/>
      <c r="W33" s="611"/>
      <c r="X33" s="611"/>
      <c r="Y33" s="612"/>
      <c r="Z33" s="613">
        <v>0.2</v>
      </c>
      <c r="AA33" s="613"/>
      <c r="AB33" s="613"/>
      <c r="AC33" s="613"/>
      <c r="AD33" s="614">
        <v>58974</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98.7</v>
      </c>
      <c r="BN33" s="669"/>
      <c r="BO33" s="669"/>
      <c r="BP33" s="669"/>
      <c r="BQ33" s="671"/>
      <c r="BR33" s="668">
        <v>99.7</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35091103</v>
      </c>
      <c r="CS33" s="642"/>
      <c r="CT33" s="642"/>
      <c r="CU33" s="642"/>
      <c r="CV33" s="642"/>
      <c r="CW33" s="642"/>
      <c r="CX33" s="642"/>
      <c r="CY33" s="643"/>
      <c r="CZ33" s="615">
        <v>43.9</v>
      </c>
      <c r="DA33" s="640"/>
      <c r="DB33" s="640"/>
      <c r="DC33" s="644"/>
      <c r="DD33" s="619">
        <v>28753733</v>
      </c>
      <c r="DE33" s="642"/>
      <c r="DF33" s="642"/>
      <c r="DG33" s="642"/>
      <c r="DH33" s="642"/>
      <c r="DI33" s="642"/>
      <c r="DJ33" s="642"/>
      <c r="DK33" s="643"/>
      <c r="DL33" s="619">
        <v>16735044</v>
      </c>
      <c r="DM33" s="642"/>
      <c r="DN33" s="642"/>
      <c r="DO33" s="642"/>
      <c r="DP33" s="642"/>
      <c r="DQ33" s="642"/>
      <c r="DR33" s="642"/>
      <c r="DS33" s="642"/>
      <c r="DT33" s="642"/>
      <c r="DU33" s="642"/>
      <c r="DV33" s="643"/>
      <c r="DW33" s="615">
        <v>41.5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144913</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10582473</v>
      </c>
      <c r="CS34" s="611"/>
      <c r="CT34" s="611"/>
      <c r="CU34" s="611"/>
      <c r="CV34" s="611"/>
      <c r="CW34" s="611"/>
      <c r="CX34" s="611"/>
      <c r="CY34" s="612"/>
      <c r="CZ34" s="615">
        <v>13.2</v>
      </c>
      <c r="DA34" s="640"/>
      <c r="DB34" s="640"/>
      <c r="DC34" s="644"/>
      <c r="DD34" s="619">
        <v>7757893</v>
      </c>
      <c r="DE34" s="611"/>
      <c r="DF34" s="611"/>
      <c r="DG34" s="611"/>
      <c r="DH34" s="611"/>
      <c r="DI34" s="611"/>
      <c r="DJ34" s="611"/>
      <c r="DK34" s="612"/>
      <c r="DL34" s="619">
        <v>6717236</v>
      </c>
      <c r="DM34" s="611"/>
      <c r="DN34" s="611"/>
      <c r="DO34" s="611"/>
      <c r="DP34" s="611"/>
      <c r="DQ34" s="611"/>
      <c r="DR34" s="611"/>
      <c r="DS34" s="611"/>
      <c r="DT34" s="611"/>
      <c r="DU34" s="611"/>
      <c r="DV34" s="612"/>
      <c r="DW34" s="615">
        <v>16.7</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6742605</v>
      </c>
      <c r="S35" s="611"/>
      <c r="T35" s="611"/>
      <c r="U35" s="611"/>
      <c r="V35" s="611"/>
      <c r="W35" s="611"/>
      <c r="X35" s="611"/>
      <c r="Y35" s="612"/>
      <c r="Z35" s="613">
        <v>8.1999999999999993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570414</v>
      </c>
      <c r="CS35" s="642"/>
      <c r="CT35" s="642"/>
      <c r="CU35" s="642"/>
      <c r="CV35" s="642"/>
      <c r="CW35" s="642"/>
      <c r="CX35" s="642"/>
      <c r="CY35" s="643"/>
      <c r="CZ35" s="615">
        <v>0.7</v>
      </c>
      <c r="DA35" s="640"/>
      <c r="DB35" s="640"/>
      <c r="DC35" s="644"/>
      <c r="DD35" s="619">
        <v>425283</v>
      </c>
      <c r="DE35" s="642"/>
      <c r="DF35" s="642"/>
      <c r="DG35" s="642"/>
      <c r="DH35" s="642"/>
      <c r="DI35" s="642"/>
      <c r="DJ35" s="642"/>
      <c r="DK35" s="643"/>
      <c r="DL35" s="619">
        <v>422305</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4163315</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8684125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221224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7892305</v>
      </c>
      <c r="CS36" s="611"/>
      <c r="CT36" s="611"/>
      <c r="CU36" s="611"/>
      <c r="CV36" s="611"/>
      <c r="CW36" s="611"/>
      <c r="CX36" s="611"/>
      <c r="CY36" s="612"/>
      <c r="CZ36" s="615">
        <v>9.9</v>
      </c>
      <c r="DA36" s="640"/>
      <c r="DB36" s="640"/>
      <c r="DC36" s="644"/>
      <c r="DD36" s="619">
        <v>6844864</v>
      </c>
      <c r="DE36" s="611"/>
      <c r="DF36" s="611"/>
      <c r="DG36" s="611"/>
      <c r="DH36" s="611"/>
      <c r="DI36" s="611"/>
      <c r="DJ36" s="611"/>
      <c r="DK36" s="612"/>
      <c r="DL36" s="619">
        <v>5236204</v>
      </c>
      <c r="DM36" s="611"/>
      <c r="DN36" s="611"/>
      <c r="DO36" s="611"/>
      <c r="DP36" s="611"/>
      <c r="DQ36" s="611"/>
      <c r="DR36" s="611"/>
      <c r="DS36" s="611"/>
      <c r="DT36" s="611"/>
      <c r="DU36" s="611"/>
      <c r="DV36" s="612"/>
      <c r="DW36" s="615">
        <v>13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6745280</v>
      </c>
      <c r="S37" s="611"/>
      <c r="T37" s="611"/>
      <c r="U37" s="611"/>
      <c r="V37" s="611"/>
      <c r="W37" s="611"/>
      <c r="X37" s="611"/>
      <c r="Y37" s="612"/>
      <c r="Z37" s="613">
        <v>8.1999999999999993</v>
      </c>
      <c r="AA37" s="613"/>
      <c r="AB37" s="613"/>
      <c r="AC37" s="613"/>
      <c r="AD37" s="614">
        <v>21792</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1880920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-63243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1712954</v>
      </c>
      <c r="CS37" s="642"/>
      <c r="CT37" s="642"/>
      <c r="CU37" s="642"/>
      <c r="CV37" s="642"/>
      <c r="CW37" s="642"/>
      <c r="CX37" s="642"/>
      <c r="CY37" s="643"/>
      <c r="CZ37" s="615">
        <v>2.1</v>
      </c>
      <c r="DA37" s="640"/>
      <c r="DB37" s="640"/>
      <c r="DC37" s="644"/>
      <c r="DD37" s="619">
        <v>1626886</v>
      </c>
      <c r="DE37" s="642"/>
      <c r="DF37" s="642"/>
      <c r="DG37" s="642"/>
      <c r="DH37" s="642"/>
      <c r="DI37" s="642"/>
      <c r="DJ37" s="642"/>
      <c r="DK37" s="643"/>
      <c r="DL37" s="619">
        <v>1555922</v>
      </c>
      <c r="DM37" s="642"/>
      <c r="DN37" s="642"/>
      <c r="DO37" s="642"/>
      <c r="DP37" s="642"/>
      <c r="DQ37" s="642"/>
      <c r="DR37" s="642"/>
      <c r="DS37" s="642"/>
      <c r="DT37" s="642"/>
      <c r="DU37" s="642"/>
      <c r="DV37" s="643"/>
      <c r="DW37" s="615">
        <v>3.9</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4841700</v>
      </c>
      <c r="S38" s="611"/>
      <c r="T38" s="611"/>
      <c r="U38" s="611"/>
      <c r="V38" s="611"/>
      <c r="W38" s="611"/>
      <c r="X38" s="611"/>
      <c r="Y38" s="612"/>
      <c r="Z38" s="613">
        <v>5.9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530102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16199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5788584</v>
      </c>
      <c r="CS38" s="611"/>
      <c r="CT38" s="611"/>
      <c r="CU38" s="611"/>
      <c r="CV38" s="611"/>
      <c r="CW38" s="611"/>
      <c r="CX38" s="611"/>
      <c r="CY38" s="612"/>
      <c r="CZ38" s="615">
        <v>7.2</v>
      </c>
      <c r="DA38" s="640"/>
      <c r="DB38" s="640"/>
      <c r="DC38" s="644"/>
      <c r="DD38" s="619">
        <v>4697777</v>
      </c>
      <c r="DE38" s="611"/>
      <c r="DF38" s="611"/>
      <c r="DG38" s="611"/>
      <c r="DH38" s="611"/>
      <c r="DI38" s="611"/>
      <c r="DJ38" s="611"/>
      <c r="DK38" s="612"/>
      <c r="DL38" s="619">
        <v>4359299</v>
      </c>
      <c r="DM38" s="611"/>
      <c r="DN38" s="611"/>
      <c r="DO38" s="611"/>
      <c r="DP38" s="611"/>
      <c r="DQ38" s="611"/>
      <c r="DR38" s="611"/>
      <c r="DS38" s="611"/>
      <c r="DT38" s="611"/>
      <c r="DU38" s="611"/>
      <c r="DV38" s="612"/>
      <c r="DW38" s="615">
        <v>10.8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449944</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22505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8517790</v>
      </c>
      <c r="CS39" s="642"/>
      <c r="CT39" s="642"/>
      <c r="CU39" s="642"/>
      <c r="CV39" s="642"/>
      <c r="CW39" s="642"/>
      <c r="CX39" s="642"/>
      <c r="CY39" s="643"/>
      <c r="CZ39" s="615">
        <v>10.6</v>
      </c>
      <c r="DA39" s="640"/>
      <c r="DB39" s="640"/>
      <c r="DC39" s="644"/>
      <c r="DD39" s="619">
        <v>8321528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171000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64630</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1739537</v>
      </c>
      <c r="CS40" s="611"/>
      <c r="CT40" s="611"/>
      <c r="CU40" s="611"/>
      <c r="CV40" s="611"/>
      <c r="CW40" s="611"/>
      <c r="CX40" s="611"/>
      <c r="CY40" s="612"/>
      <c r="CZ40" s="615">
        <v>2.2000000000000002</v>
      </c>
      <c r="DA40" s="640"/>
      <c r="DB40" s="640"/>
      <c r="DC40" s="644"/>
      <c r="DD40" s="619">
        <v>706388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82707683</v>
      </c>
      <c r="S41" s="683"/>
      <c r="T41" s="683"/>
      <c r="U41" s="683"/>
      <c r="V41" s="683"/>
      <c r="W41" s="683"/>
      <c r="X41" s="683"/>
      <c r="Y41" s="687"/>
      <c r="Z41" s="688">
        <v>100</v>
      </c>
      <c r="AA41" s="688"/>
      <c r="AB41" s="688"/>
      <c r="AC41" s="688"/>
      <c r="AD41" s="689">
        <v>40109491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1227584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4530945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439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9609513</v>
      </c>
      <c r="CS42" s="642"/>
      <c r="CT42" s="642"/>
      <c r="CU42" s="642"/>
      <c r="CV42" s="642"/>
      <c r="CW42" s="642"/>
      <c r="CX42" s="642"/>
      <c r="CY42" s="643"/>
      <c r="CZ42" s="615">
        <v>12</v>
      </c>
      <c r="DA42" s="640"/>
      <c r="DB42" s="640"/>
      <c r="DC42" s="644"/>
      <c r="DD42" s="619">
        <v>1395983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348640</v>
      </c>
      <c r="CS43" s="642"/>
      <c r="CT43" s="642"/>
      <c r="CU43" s="642"/>
      <c r="CV43" s="642"/>
      <c r="CW43" s="642"/>
      <c r="CX43" s="642"/>
      <c r="CY43" s="643"/>
      <c r="CZ43" s="615">
        <v>0.4</v>
      </c>
      <c r="DA43" s="640"/>
      <c r="DB43" s="640"/>
      <c r="DC43" s="644"/>
      <c r="DD43" s="619">
        <v>339737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8757865</v>
      </c>
      <c r="CS44" s="611"/>
      <c r="CT44" s="611"/>
      <c r="CU44" s="611"/>
      <c r="CV44" s="611"/>
      <c r="CW44" s="611"/>
      <c r="CX44" s="611"/>
      <c r="CY44" s="612"/>
      <c r="CZ44" s="615">
        <v>10.9</v>
      </c>
      <c r="DA44" s="616"/>
      <c r="DB44" s="616"/>
      <c r="DC44" s="622"/>
      <c r="DD44" s="619">
        <v>1068066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3869682</v>
      </c>
      <c r="CS45" s="642"/>
      <c r="CT45" s="642"/>
      <c r="CU45" s="642"/>
      <c r="CV45" s="642"/>
      <c r="CW45" s="642"/>
      <c r="CX45" s="642"/>
      <c r="CY45" s="643"/>
      <c r="CZ45" s="615">
        <v>4.8</v>
      </c>
      <c r="DA45" s="640"/>
      <c r="DB45" s="640"/>
      <c r="DC45" s="644"/>
      <c r="DD45" s="619">
        <v>143008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4499401</v>
      </c>
      <c r="CS46" s="611"/>
      <c r="CT46" s="611"/>
      <c r="CU46" s="611"/>
      <c r="CV46" s="611"/>
      <c r="CW46" s="611"/>
      <c r="CX46" s="611"/>
      <c r="CY46" s="612"/>
      <c r="CZ46" s="615">
        <v>5.6</v>
      </c>
      <c r="DA46" s="616"/>
      <c r="DB46" s="616"/>
      <c r="DC46" s="622"/>
      <c r="DD46" s="619">
        <v>912037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851648</v>
      </c>
      <c r="CS47" s="642"/>
      <c r="CT47" s="642"/>
      <c r="CU47" s="642"/>
      <c r="CV47" s="642"/>
      <c r="CW47" s="642"/>
      <c r="CX47" s="642"/>
      <c r="CY47" s="643"/>
      <c r="CZ47" s="615">
        <v>1.1000000000000001</v>
      </c>
      <c r="DA47" s="640"/>
      <c r="DB47" s="640"/>
      <c r="DC47" s="644"/>
      <c r="DD47" s="619">
        <v>327917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79985777</v>
      </c>
      <c r="CS49" s="669"/>
      <c r="CT49" s="669"/>
      <c r="CU49" s="669"/>
      <c r="CV49" s="669"/>
      <c r="CW49" s="669"/>
      <c r="CX49" s="669"/>
      <c r="CY49" s="698"/>
      <c r="CZ49" s="690">
        <v>100</v>
      </c>
      <c r="DA49" s="699"/>
      <c r="DB49" s="699"/>
      <c r="DC49" s="700"/>
      <c r="DD49" s="701">
        <v>54024154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fE5UJUKkXgpVM+PiD1zr8wc/rUobZYJSvKzGxvByaBvHCfca1lLZvyVC5YH4GnS5P6otOuPPwrpmEIWwH8EA==" saltValue="NX09jZp9VvrU64Ky300e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V43" sqref="V43:Z43"/>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1" t="s">
        <v>371</v>
      </c>
      <c r="DH5" s="752"/>
      <c r="DI5" s="752"/>
      <c r="DJ5" s="752"/>
      <c r="DK5" s="753"/>
      <c r="DL5" s="751" t="s">
        <v>372</v>
      </c>
      <c r="DM5" s="752"/>
      <c r="DN5" s="752"/>
      <c r="DO5" s="752"/>
      <c r="DP5" s="753"/>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4"/>
      <c r="DH6" s="755"/>
      <c r="DI6" s="755"/>
      <c r="DJ6" s="755"/>
      <c r="DK6" s="756"/>
      <c r="DL6" s="754"/>
      <c r="DM6" s="755"/>
      <c r="DN6" s="755"/>
      <c r="DO6" s="755"/>
      <c r="DP6" s="756"/>
      <c r="DQ6" s="723"/>
      <c r="DR6" s="724"/>
      <c r="DS6" s="724"/>
      <c r="DT6" s="724"/>
      <c r="DU6" s="725"/>
      <c r="DV6" s="723"/>
      <c r="DW6" s="724"/>
      <c r="DX6" s="724"/>
      <c r="DY6" s="724"/>
      <c r="DZ6" s="729"/>
      <c r="EA6" s="217"/>
    </row>
    <row r="7" spans="1:131" s="218" customFormat="1" ht="26.25" customHeight="1" thickTop="1" x14ac:dyDescent="0.2">
      <c r="A7" s="219">
        <v>1</v>
      </c>
      <c r="B7" s="737" t="s">
        <v>374</v>
      </c>
      <c r="C7" s="738"/>
      <c r="D7" s="738"/>
      <c r="E7" s="738"/>
      <c r="F7" s="738"/>
      <c r="G7" s="738"/>
      <c r="H7" s="738"/>
      <c r="I7" s="738"/>
      <c r="J7" s="738"/>
      <c r="K7" s="738"/>
      <c r="L7" s="738"/>
      <c r="M7" s="738"/>
      <c r="N7" s="738"/>
      <c r="O7" s="738"/>
      <c r="P7" s="739"/>
      <c r="Q7" s="740">
        <v>82708</v>
      </c>
      <c r="R7" s="741"/>
      <c r="S7" s="741"/>
      <c r="T7" s="741"/>
      <c r="U7" s="741"/>
      <c r="V7" s="741">
        <v>79986</v>
      </c>
      <c r="W7" s="741"/>
      <c r="X7" s="741"/>
      <c r="Y7" s="741"/>
      <c r="Z7" s="741"/>
      <c r="AA7" s="741">
        <v>2722</v>
      </c>
      <c r="AB7" s="741"/>
      <c r="AC7" s="741"/>
      <c r="AD7" s="741"/>
      <c r="AE7" s="742"/>
      <c r="AF7" s="743">
        <v>2269</v>
      </c>
      <c r="AG7" s="744"/>
      <c r="AH7" s="744"/>
      <c r="AI7" s="744"/>
      <c r="AJ7" s="745"/>
      <c r="AK7" s="746">
        <v>6743</v>
      </c>
      <c r="AL7" s="747"/>
      <c r="AM7" s="747"/>
      <c r="AN7" s="747"/>
      <c r="AO7" s="747"/>
      <c r="AP7" s="747">
        <v>73428</v>
      </c>
      <c r="AQ7" s="747"/>
      <c r="AR7" s="747"/>
      <c r="AS7" s="747"/>
      <c r="AT7" s="747"/>
      <c r="AU7" s="748"/>
      <c r="AV7" s="748"/>
      <c r="AW7" s="748"/>
      <c r="AX7" s="748"/>
      <c r="AY7" s="749"/>
      <c r="AZ7" s="214"/>
      <c r="BA7" s="214"/>
      <c r="BB7" s="214"/>
      <c r="BC7" s="214"/>
      <c r="BD7" s="214"/>
      <c r="BE7" s="215"/>
      <c r="BF7" s="215"/>
      <c r="BG7" s="215"/>
      <c r="BH7" s="215"/>
      <c r="BI7" s="215"/>
      <c r="BJ7" s="215"/>
      <c r="BK7" s="215"/>
      <c r="BL7" s="215"/>
      <c r="BM7" s="215"/>
      <c r="BN7" s="215"/>
      <c r="BO7" s="215"/>
      <c r="BP7" s="215"/>
      <c r="BQ7" s="219">
        <v>1</v>
      </c>
      <c r="BR7" s="220"/>
      <c r="BS7" s="733" t="s">
        <v>566</v>
      </c>
      <c r="BT7" s="734"/>
      <c r="BU7" s="734"/>
      <c r="BV7" s="734"/>
      <c r="BW7" s="734"/>
      <c r="BX7" s="734"/>
      <c r="BY7" s="734"/>
      <c r="BZ7" s="734"/>
      <c r="CA7" s="734"/>
      <c r="CB7" s="734"/>
      <c r="CC7" s="734"/>
      <c r="CD7" s="734"/>
      <c r="CE7" s="734"/>
      <c r="CF7" s="734"/>
      <c r="CG7" s="750"/>
      <c r="CH7" s="730">
        <v>-2</v>
      </c>
      <c r="CI7" s="731"/>
      <c r="CJ7" s="731"/>
      <c r="CK7" s="731"/>
      <c r="CL7" s="732"/>
      <c r="CM7" s="730">
        <v>352</v>
      </c>
      <c r="CN7" s="731"/>
      <c r="CO7" s="731"/>
      <c r="CP7" s="731"/>
      <c r="CQ7" s="732"/>
      <c r="CR7" s="730">
        <v>77</v>
      </c>
      <c r="CS7" s="731"/>
      <c r="CT7" s="731"/>
      <c r="CU7" s="731"/>
      <c r="CV7" s="732"/>
      <c r="CW7" s="736">
        <v>8</v>
      </c>
      <c r="CX7" s="731"/>
      <c r="CY7" s="731"/>
      <c r="CZ7" s="731"/>
      <c r="DA7" s="732"/>
      <c r="DB7" s="730" t="s">
        <v>564</v>
      </c>
      <c r="DC7" s="731"/>
      <c r="DD7" s="731"/>
      <c r="DE7" s="731"/>
      <c r="DF7" s="732"/>
      <c r="DG7" s="730" t="s">
        <v>564</v>
      </c>
      <c r="DH7" s="731"/>
      <c r="DI7" s="731"/>
      <c r="DJ7" s="731"/>
      <c r="DK7" s="732"/>
      <c r="DL7" s="730" t="s">
        <v>564</v>
      </c>
      <c r="DM7" s="731"/>
      <c r="DN7" s="731"/>
      <c r="DO7" s="731"/>
      <c r="DP7" s="732"/>
      <c r="DQ7" s="730" t="s">
        <v>564</v>
      </c>
      <c r="DR7" s="731"/>
      <c r="DS7" s="731"/>
      <c r="DT7" s="731"/>
      <c r="DU7" s="732"/>
      <c r="DV7" s="733"/>
      <c r="DW7" s="734"/>
      <c r="DX7" s="734"/>
      <c r="DY7" s="734"/>
      <c r="DZ7" s="735"/>
      <c r="EA7" s="217"/>
    </row>
    <row r="8" spans="1:131" s="218" customFormat="1" ht="26.25" customHeight="1" x14ac:dyDescent="0.2">
      <c r="A8" s="221">
        <v>2</v>
      </c>
      <c r="B8" s="769"/>
      <c r="C8" s="770"/>
      <c r="D8" s="770"/>
      <c r="E8" s="770"/>
      <c r="F8" s="770"/>
      <c r="G8" s="770"/>
      <c r="H8" s="770"/>
      <c r="I8" s="770"/>
      <c r="J8" s="770"/>
      <c r="K8" s="770"/>
      <c r="L8" s="770"/>
      <c r="M8" s="770"/>
      <c r="N8" s="770"/>
      <c r="O8" s="770"/>
      <c r="P8" s="771"/>
      <c r="Q8" s="772"/>
      <c r="R8" s="773"/>
      <c r="S8" s="773"/>
      <c r="T8" s="773"/>
      <c r="U8" s="773"/>
      <c r="V8" s="773"/>
      <c r="W8" s="773"/>
      <c r="X8" s="773"/>
      <c r="Y8" s="773"/>
      <c r="Z8" s="773"/>
      <c r="AA8" s="773"/>
      <c r="AB8" s="773"/>
      <c r="AC8" s="773"/>
      <c r="AD8" s="773"/>
      <c r="AE8" s="774"/>
      <c r="AF8" s="775"/>
      <c r="AG8" s="776"/>
      <c r="AH8" s="776"/>
      <c r="AI8" s="776"/>
      <c r="AJ8" s="777"/>
      <c r="AK8" s="757"/>
      <c r="AL8" s="758"/>
      <c r="AM8" s="758"/>
      <c r="AN8" s="758"/>
      <c r="AO8" s="758"/>
      <c r="AP8" s="758"/>
      <c r="AQ8" s="758"/>
      <c r="AR8" s="758"/>
      <c r="AS8" s="758"/>
      <c r="AT8" s="758"/>
      <c r="AU8" s="759"/>
      <c r="AV8" s="759"/>
      <c r="AW8" s="759"/>
      <c r="AX8" s="759"/>
      <c r="AY8" s="760"/>
      <c r="AZ8" s="214"/>
      <c r="BA8" s="214"/>
      <c r="BB8" s="214"/>
      <c r="BC8" s="214"/>
      <c r="BD8" s="214"/>
      <c r="BE8" s="215"/>
      <c r="BF8" s="215"/>
      <c r="BG8" s="215"/>
      <c r="BH8" s="215"/>
      <c r="BI8" s="215"/>
      <c r="BJ8" s="215"/>
      <c r="BK8" s="215"/>
      <c r="BL8" s="215"/>
      <c r="BM8" s="215"/>
      <c r="BN8" s="215"/>
      <c r="BO8" s="215"/>
      <c r="BP8" s="215"/>
      <c r="BQ8" s="221">
        <v>2</v>
      </c>
      <c r="BR8" s="222"/>
      <c r="BS8" s="761" t="s">
        <v>555</v>
      </c>
      <c r="BT8" s="762"/>
      <c r="BU8" s="762"/>
      <c r="BV8" s="762"/>
      <c r="BW8" s="762"/>
      <c r="BX8" s="762"/>
      <c r="BY8" s="762"/>
      <c r="BZ8" s="762"/>
      <c r="CA8" s="762"/>
      <c r="CB8" s="762"/>
      <c r="CC8" s="762"/>
      <c r="CD8" s="762"/>
      <c r="CE8" s="762"/>
      <c r="CF8" s="762"/>
      <c r="CG8" s="763"/>
      <c r="CH8" s="764">
        <v>0</v>
      </c>
      <c r="CI8" s="765"/>
      <c r="CJ8" s="765"/>
      <c r="CK8" s="765"/>
      <c r="CL8" s="766"/>
      <c r="CM8" s="764">
        <v>39</v>
      </c>
      <c r="CN8" s="765"/>
      <c r="CO8" s="765"/>
      <c r="CP8" s="765"/>
      <c r="CQ8" s="766"/>
      <c r="CR8" s="764">
        <v>136</v>
      </c>
      <c r="CS8" s="765"/>
      <c r="CT8" s="765"/>
      <c r="CU8" s="765"/>
      <c r="CV8" s="766"/>
      <c r="CW8" s="764" t="s">
        <v>493</v>
      </c>
      <c r="CX8" s="765"/>
      <c r="CY8" s="765"/>
      <c r="CZ8" s="765"/>
      <c r="DA8" s="766"/>
      <c r="DB8" s="767" t="s">
        <v>564</v>
      </c>
      <c r="DC8" s="765"/>
      <c r="DD8" s="765"/>
      <c r="DE8" s="765"/>
      <c r="DF8" s="766"/>
      <c r="DG8" s="764" t="s">
        <v>564</v>
      </c>
      <c r="DH8" s="765"/>
      <c r="DI8" s="765"/>
      <c r="DJ8" s="765"/>
      <c r="DK8" s="766"/>
      <c r="DL8" s="764" t="s">
        <v>564</v>
      </c>
      <c r="DM8" s="765"/>
      <c r="DN8" s="765"/>
      <c r="DO8" s="765"/>
      <c r="DP8" s="766"/>
      <c r="DQ8" s="764" t="s">
        <v>564</v>
      </c>
      <c r="DR8" s="765"/>
      <c r="DS8" s="765"/>
      <c r="DT8" s="765"/>
      <c r="DU8" s="766"/>
      <c r="DV8" s="761"/>
      <c r="DW8" s="762"/>
      <c r="DX8" s="762"/>
      <c r="DY8" s="762"/>
      <c r="DZ8" s="768"/>
      <c r="EA8" s="217"/>
    </row>
    <row r="9" spans="1:131" s="218" customFormat="1" ht="26.25" customHeight="1" x14ac:dyDescent="0.2">
      <c r="A9" s="221">
        <v>3</v>
      </c>
      <c r="B9" s="769"/>
      <c r="C9" s="770"/>
      <c r="D9" s="770"/>
      <c r="E9" s="770"/>
      <c r="F9" s="770"/>
      <c r="G9" s="770"/>
      <c r="H9" s="770"/>
      <c r="I9" s="770"/>
      <c r="J9" s="770"/>
      <c r="K9" s="770"/>
      <c r="L9" s="770"/>
      <c r="M9" s="770"/>
      <c r="N9" s="770"/>
      <c r="O9" s="770"/>
      <c r="P9" s="771"/>
      <c r="Q9" s="772"/>
      <c r="R9" s="773"/>
      <c r="S9" s="773"/>
      <c r="T9" s="773"/>
      <c r="U9" s="773"/>
      <c r="V9" s="773"/>
      <c r="W9" s="773"/>
      <c r="X9" s="773"/>
      <c r="Y9" s="773"/>
      <c r="Z9" s="773"/>
      <c r="AA9" s="773"/>
      <c r="AB9" s="773"/>
      <c r="AC9" s="773"/>
      <c r="AD9" s="773"/>
      <c r="AE9" s="774"/>
      <c r="AF9" s="775"/>
      <c r="AG9" s="776"/>
      <c r="AH9" s="776"/>
      <c r="AI9" s="776"/>
      <c r="AJ9" s="777"/>
      <c r="AK9" s="757"/>
      <c r="AL9" s="758"/>
      <c r="AM9" s="758"/>
      <c r="AN9" s="758"/>
      <c r="AO9" s="758"/>
      <c r="AP9" s="758"/>
      <c r="AQ9" s="758"/>
      <c r="AR9" s="758"/>
      <c r="AS9" s="758"/>
      <c r="AT9" s="758"/>
      <c r="AU9" s="759"/>
      <c r="AV9" s="759"/>
      <c r="AW9" s="759"/>
      <c r="AX9" s="759"/>
      <c r="AY9" s="760"/>
      <c r="AZ9" s="214"/>
      <c r="BA9" s="214"/>
      <c r="BB9" s="214"/>
      <c r="BC9" s="214"/>
      <c r="BD9" s="214"/>
      <c r="BE9" s="215"/>
      <c r="BF9" s="215"/>
      <c r="BG9" s="215"/>
      <c r="BH9" s="215"/>
      <c r="BI9" s="215"/>
      <c r="BJ9" s="215"/>
      <c r="BK9" s="215"/>
      <c r="BL9" s="215"/>
      <c r="BM9" s="215"/>
      <c r="BN9" s="215"/>
      <c r="BO9" s="215"/>
      <c r="BP9" s="215"/>
      <c r="BQ9" s="221">
        <v>3</v>
      </c>
      <c r="BR9" s="222"/>
      <c r="BS9" s="761" t="s">
        <v>556</v>
      </c>
      <c r="BT9" s="762"/>
      <c r="BU9" s="762"/>
      <c r="BV9" s="762"/>
      <c r="BW9" s="762"/>
      <c r="BX9" s="762"/>
      <c r="BY9" s="762"/>
      <c r="BZ9" s="762"/>
      <c r="CA9" s="762"/>
      <c r="CB9" s="762"/>
      <c r="CC9" s="762"/>
      <c r="CD9" s="762"/>
      <c r="CE9" s="762"/>
      <c r="CF9" s="762"/>
      <c r="CG9" s="763"/>
      <c r="CH9" s="764">
        <v>13</v>
      </c>
      <c r="CI9" s="765"/>
      <c r="CJ9" s="765"/>
      <c r="CK9" s="765"/>
      <c r="CL9" s="766"/>
      <c r="CM9" s="764">
        <v>159</v>
      </c>
      <c r="CN9" s="765"/>
      <c r="CO9" s="765"/>
      <c r="CP9" s="765"/>
      <c r="CQ9" s="766"/>
      <c r="CR9" s="764">
        <v>200</v>
      </c>
      <c r="CS9" s="765"/>
      <c r="CT9" s="765"/>
      <c r="CU9" s="765"/>
      <c r="CV9" s="766"/>
      <c r="CW9" s="764">
        <v>34</v>
      </c>
      <c r="CX9" s="765"/>
      <c r="CY9" s="765"/>
      <c r="CZ9" s="765"/>
      <c r="DA9" s="766"/>
      <c r="DB9" s="764" t="s">
        <v>564</v>
      </c>
      <c r="DC9" s="765"/>
      <c r="DD9" s="765"/>
      <c r="DE9" s="765"/>
      <c r="DF9" s="766"/>
      <c r="DG9" s="764" t="s">
        <v>564</v>
      </c>
      <c r="DH9" s="765"/>
      <c r="DI9" s="765"/>
      <c r="DJ9" s="765"/>
      <c r="DK9" s="766"/>
      <c r="DL9" s="764" t="s">
        <v>564</v>
      </c>
      <c r="DM9" s="765"/>
      <c r="DN9" s="765"/>
      <c r="DO9" s="765"/>
      <c r="DP9" s="766"/>
      <c r="DQ9" s="764" t="s">
        <v>564</v>
      </c>
      <c r="DR9" s="765"/>
      <c r="DS9" s="765"/>
      <c r="DT9" s="765"/>
      <c r="DU9" s="766"/>
      <c r="DV9" s="761"/>
      <c r="DW9" s="762"/>
      <c r="DX9" s="762"/>
      <c r="DY9" s="762"/>
      <c r="DZ9" s="768"/>
      <c r="EA9" s="217"/>
    </row>
    <row r="10" spans="1:131" s="218" customFormat="1" ht="26.25" customHeight="1" x14ac:dyDescent="0.2">
      <c r="A10" s="221">
        <v>4</v>
      </c>
      <c r="B10" s="769"/>
      <c r="C10" s="770"/>
      <c r="D10" s="770"/>
      <c r="E10" s="770"/>
      <c r="F10" s="770"/>
      <c r="G10" s="770"/>
      <c r="H10" s="770"/>
      <c r="I10" s="770"/>
      <c r="J10" s="770"/>
      <c r="K10" s="770"/>
      <c r="L10" s="770"/>
      <c r="M10" s="770"/>
      <c r="N10" s="770"/>
      <c r="O10" s="770"/>
      <c r="P10" s="771"/>
      <c r="Q10" s="772"/>
      <c r="R10" s="773"/>
      <c r="S10" s="773"/>
      <c r="T10" s="773"/>
      <c r="U10" s="773"/>
      <c r="V10" s="773"/>
      <c r="W10" s="773"/>
      <c r="X10" s="773"/>
      <c r="Y10" s="773"/>
      <c r="Z10" s="773"/>
      <c r="AA10" s="773"/>
      <c r="AB10" s="773"/>
      <c r="AC10" s="773"/>
      <c r="AD10" s="773"/>
      <c r="AE10" s="774"/>
      <c r="AF10" s="775"/>
      <c r="AG10" s="776"/>
      <c r="AH10" s="776"/>
      <c r="AI10" s="776"/>
      <c r="AJ10" s="777"/>
      <c r="AK10" s="757"/>
      <c r="AL10" s="758"/>
      <c r="AM10" s="758"/>
      <c r="AN10" s="758"/>
      <c r="AO10" s="758"/>
      <c r="AP10" s="758"/>
      <c r="AQ10" s="758"/>
      <c r="AR10" s="758"/>
      <c r="AS10" s="758"/>
      <c r="AT10" s="758"/>
      <c r="AU10" s="759"/>
      <c r="AV10" s="759"/>
      <c r="AW10" s="759"/>
      <c r="AX10" s="759"/>
      <c r="AY10" s="760"/>
      <c r="AZ10" s="214"/>
      <c r="BA10" s="214"/>
      <c r="BB10" s="214"/>
      <c r="BC10" s="214"/>
      <c r="BD10" s="214"/>
      <c r="BE10" s="215"/>
      <c r="BF10" s="215"/>
      <c r="BG10" s="215"/>
      <c r="BH10" s="215"/>
      <c r="BI10" s="215"/>
      <c r="BJ10" s="215"/>
      <c r="BK10" s="215"/>
      <c r="BL10" s="215"/>
      <c r="BM10" s="215"/>
      <c r="BN10" s="215"/>
      <c r="BO10" s="215"/>
      <c r="BP10" s="215"/>
      <c r="BQ10" s="221">
        <v>4</v>
      </c>
      <c r="BR10" s="222"/>
      <c r="BS10" s="761" t="s">
        <v>557</v>
      </c>
      <c r="BT10" s="762"/>
      <c r="BU10" s="762"/>
      <c r="BV10" s="762"/>
      <c r="BW10" s="762"/>
      <c r="BX10" s="762"/>
      <c r="BY10" s="762"/>
      <c r="BZ10" s="762"/>
      <c r="CA10" s="762"/>
      <c r="CB10" s="762"/>
      <c r="CC10" s="762"/>
      <c r="CD10" s="762"/>
      <c r="CE10" s="762"/>
      <c r="CF10" s="762"/>
      <c r="CG10" s="763"/>
      <c r="CH10" s="764">
        <v>1</v>
      </c>
      <c r="CI10" s="765"/>
      <c r="CJ10" s="765"/>
      <c r="CK10" s="765"/>
      <c r="CL10" s="766"/>
      <c r="CM10" s="764">
        <v>327</v>
      </c>
      <c r="CN10" s="765"/>
      <c r="CO10" s="765"/>
      <c r="CP10" s="765"/>
      <c r="CQ10" s="766"/>
      <c r="CR10" s="764">
        <v>300</v>
      </c>
      <c r="CS10" s="765"/>
      <c r="CT10" s="765"/>
      <c r="CU10" s="765"/>
      <c r="CV10" s="766"/>
      <c r="CW10" s="764">
        <v>51</v>
      </c>
      <c r="CX10" s="765"/>
      <c r="CY10" s="765"/>
      <c r="CZ10" s="765"/>
      <c r="DA10" s="766"/>
      <c r="DB10" s="764" t="s">
        <v>564</v>
      </c>
      <c r="DC10" s="765"/>
      <c r="DD10" s="765"/>
      <c r="DE10" s="765"/>
      <c r="DF10" s="766"/>
      <c r="DG10" s="764" t="s">
        <v>564</v>
      </c>
      <c r="DH10" s="765"/>
      <c r="DI10" s="765"/>
      <c r="DJ10" s="765"/>
      <c r="DK10" s="766"/>
      <c r="DL10" s="764" t="s">
        <v>564</v>
      </c>
      <c r="DM10" s="765"/>
      <c r="DN10" s="765"/>
      <c r="DO10" s="765"/>
      <c r="DP10" s="766"/>
      <c r="DQ10" s="764" t="s">
        <v>564</v>
      </c>
      <c r="DR10" s="765"/>
      <c r="DS10" s="765"/>
      <c r="DT10" s="765"/>
      <c r="DU10" s="766"/>
      <c r="DV10" s="761"/>
      <c r="DW10" s="762"/>
      <c r="DX10" s="762"/>
      <c r="DY10" s="762"/>
      <c r="DZ10" s="768"/>
      <c r="EA10" s="217"/>
    </row>
    <row r="11" spans="1:131" s="218" customFormat="1" ht="26.25" customHeight="1" x14ac:dyDescent="0.2">
      <c r="A11" s="221">
        <v>5</v>
      </c>
      <c r="B11" s="769"/>
      <c r="C11" s="770"/>
      <c r="D11" s="770"/>
      <c r="E11" s="770"/>
      <c r="F11" s="770"/>
      <c r="G11" s="770"/>
      <c r="H11" s="770"/>
      <c r="I11" s="770"/>
      <c r="J11" s="770"/>
      <c r="K11" s="770"/>
      <c r="L11" s="770"/>
      <c r="M11" s="770"/>
      <c r="N11" s="770"/>
      <c r="O11" s="770"/>
      <c r="P11" s="771"/>
      <c r="Q11" s="772"/>
      <c r="R11" s="773"/>
      <c r="S11" s="773"/>
      <c r="T11" s="773"/>
      <c r="U11" s="773"/>
      <c r="V11" s="773"/>
      <c r="W11" s="773"/>
      <c r="X11" s="773"/>
      <c r="Y11" s="773"/>
      <c r="Z11" s="773"/>
      <c r="AA11" s="773"/>
      <c r="AB11" s="773"/>
      <c r="AC11" s="773"/>
      <c r="AD11" s="773"/>
      <c r="AE11" s="774"/>
      <c r="AF11" s="775"/>
      <c r="AG11" s="776"/>
      <c r="AH11" s="776"/>
      <c r="AI11" s="776"/>
      <c r="AJ11" s="777"/>
      <c r="AK11" s="757"/>
      <c r="AL11" s="758"/>
      <c r="AM11" s="758"/>
      <c r="AN11" s="758"/>
      <c r="AO11" s="758"/>
      <c r="AP11" s="758"/>
      <c r="AQ11" s="758"/>
      <c r="AR11" s="758"/>
      <c r="AS11" s="758"/>
      <c r="AT11" s="758"/>
      <c r="AU11" s="759"/>
      <c r="AV11" s="759"/>
      <c r="AW11" s="759"/>
      <c r="AX11" s="759"/>
      <c r="AY11" s="760"/>
      <c r="AZ11" s="214"/>
      <c r="BA11" s="214"/>
      <c r="BB11" s="214"/>
      <c r="BC11" s="214"/>
      <c r="BD11" s="214"/>
      <c r="BE11" s="215"/>
      <c r="BF11" s="215"/>
      <c r="BG11" s="215"/>
      <c r="BH11" s="215"/>
      <c r="BI11" s="215"/>
      <c r="BJ11" s="215"/>
      <c r="BK11" s="215"/>
      <c r="BL11" s="215"/>
      <c r="BM11" s="215"/>
      <c r="BN11" s="215"/>
      <c r="BO11" s="215"/>
      <c r="BP11" s="215"/>
      <c r="BQ11" s="221">
        <v>5</v>
      </c>
      <c r="BR11" s="222"/>
      <c r="BS11" s="761" t="s">
        <v>558</v>
      </c>
      <c r="BT11" s="762"/>
      <c r="BU11" s="762"/>
      <c r="BV11" s="762"/>
      <c r="BW11" s="762"/>
      <c r="BX11" s="762"/>
      <c r="BY11" s="762"/>
      <c r="BZ11" s="762"/>
      <c r="CA11" s="762"/>
      <c r="CB11" s="762"/>
      <c r="CC11" s="762"/>
      <c r="CD11" s="762"/>
      <c r="CE11" s="762"/>
      <c r="CF11" s="762"/>
      <c r="CG11" s="763"/>
      <c r="CH11" s="764">
        <v>7</v>
      </c>
      <c r="CI11" s="765"/>
      <c r="CJ11" s="765"/>
      <c r="CK11" s="765"/>
      <c r="CL11" s="766"/>
      <c r="CM11" s="764">
        <v>125</v>
      </c>
      <c r="CN11" s="765"/>
      <c r="CO11" s="765"/>
      <c r="CP11" s="765"/>
      <c r="CQ11" s="766"/>
      <c r="CR11" s="764">
        <v>100</v>
      </c>
      <c r="CS11" s="765"/>
      <c r="CT11" s="765"/>
      <c r="CU11" s="765"/>
      <c r="CV11" s="766"/>
      <c r="CW11" s="764">
        <v>3541</v>
      </c>
      <c r="CX11" s="765"/>
      <c r="CY11" s="765"/>
      <c r="CZ11" s="765"/>
      <c r="DA11" s="766"/>
      <c r="DB11" s="764" t="s">
        <v>564</v>
      </c>
      <c r="DC11" s="765"/>
      <c r="DD11" s="765"/>
      <c r="DE11" s="765"/>
      <c r="DF11" s="766"/>
      <c r="DG11" s="764" t="s">
        <v>564</v>
      </c>
      <c r="DH11" s="765"/>
      <c r="DI11" s="765"/>
      <c r="DJ11" s="765"/>
      <c r="DK11" s="766"/>
      <c r="DL11" s="764" t="s">
        <v>564</v>
      </c>
      <c r="DM11" s="765"/>
      <c r="DN11" s="765"/>
      <c r="DO11" s="765"/>
      <c r="DP11" s="766"/>
      <c r="DQ11" s="764" t="s">
        <v>564</v>
      </c>
      <c r="DR11" s="765"/>
      <c r="DS11" s="765"/>
      <c r="DT11" s="765"/>
      <c r="DU11" s="766"/>
      <c r="DV11" s="761"/>
      <c r="DW11" s="762"/>
      <c r="DX11" s="762"/>
      <c r="DY11" s="762"/>
      <c r="DZ11" s="768"/>
      <c r="EA11" s="217"/>
    </row>
    <row r="12" spans="1:131" s="218" customFormat="1" ht="26.25" customHeight="1" x14ac:dyDescent="0.2">
      <c r="A12" s="221">
        <v>6</v>
      </c>
      <c r="B12" s="769"/>
      <c r="C12" s="770"/>
      <c r="D12" s="770"/>
      <c r="E12" s="770"/>
      <c r="F12" s="770"/>
      <c r="G12" s="770"/>
      <c r="H12" s="770"/>
      <c r="I12" s="770"/>
      <c r="J12" s="770"/>
      <c r="K12" s="770"/>
      <c r="L12" s="770"/>
      <c r="M12" s="770"/>
      <c r="N12" s="770"/>
      <c r="O12" s="770"/>
      <c r="P12" s="771"/>
      <c r="Q12" s="772"/>
      <c r="R12" s="773"/>
      <c r="S12" s="773"/>
      <c r="T12" s="773"/>
      <c r="U12" s="773"/>
      <c r="V12" s="773"/>
      <c r="W12" s="773"/>
      <c r="X12" s="773"/>
      <c r="Y12" s="773"/>
      <c r="Z12" s="773"/>
      <c r="AA12" s="773"/>
      <c r="AB12" s="773"/>
      <c r="AC12" s="773"/>
      <c r="AD12" s="773"/>
      <c r="AE12" s="774"/>
      <c r="AF12" s="775"/>
      <c r="AG12" s="776"/>
      <c r="AH12" s="776"/>
      <c r="AI12" s="776"/>
      <c r="AJ12" s="777"/>
      <c r="AK12" s="757"/>
      <c r="AL12" s="758"/>
      <c r="AM12" s="758"/>
      <c r="AN12" s="758"/>
      <c r="AO12" s="758"/>
      <c r="AP12" s="758"/>
      <c r="AQ12" s="758"/>
      <c r="AR12" s="758"/>
      <c r="AS12" s="758"/>
      <c r="AT12" s="758"/>
      <c r="AU12" s="759"/>
      <c r="AV12" s="759"/>
      <c r="AW12" s="759"/>
      <c r="AX12" s="759"/>
      <c r="AY12" s="760"/>
      <c r="AZ12" s="214"/>
      <c r="BA12" s="214"/>
      <c r="BB12" s="214"/>
      <c r="BC12" s="214"/>
      <c r="BD12" s="214"/>
      <c r="BE12" s="215"/>
      <c r="BF12" s="215"/>
      <c r="BG12" s="215"/>
      <c r="BH12" s="215"/>
      <c r="BI12" s="215"/>
      <c r="BJ12" s="215"/>
      <c r="BK12" s="215"/>
      <c r="BL12" s="215"/>
      <c r="BM12" s="215"/>
      <c r="BN12" s="215"/>
      <c r="BO12" s="215"/>
      <c r="BP12" s="215"/>
      <c r="BQ12" s="221">
        <v>6</v>
      </c>
      <c r="BR12" s="222"/>
      <c r="BS12" s="761" t="s">
        <v>559</v>
      </c>
      <c r="BT12" s="762"/>
      <c r="BU12" s="762"/>
      <c r="BV12" s="762"/>
      <c r="BW12" s="762"/>
      <c r="BX12" s="762"/>
      <c r="BY12" s="762"/>
      <c r="BZ12" s="762"/>
      <c r="CA12" s="762"/>
      <c r="CB12" s="762"/>
      <c r="CC12" s="762"/>
      <c r="CD12" s="762"/>
      <c r="CE12" s="762"/>
      <c r="CF12" s="762"/>
      <c r="CG12" s="763"/>
      <c r="CH12" s="764">
        <v>-18</v>
      </c>
      <c r="CI12" s="765"/>
      <c r="CJ12" s="765"/>
      <c r="CK12" s="765"/>
      <c r="CL12" s="766"/>
      <c r="CM12" s="764">
        <v>835</v>
      </c>
      <c r="CN12" s="765"/>
      <c r="CO12" s="765"/>
      <c r="CP12" s="765"/>
      <c r="CQ12" s="766"/>
      <c r="CR12" s="764">
        <v>12</v>
      </c>
      <c r="CS12" s="765"/>
      <c r="CT12" s="765"/>
      <c r="CU12" s="765"/>
      <c r="CV12" s="766"/>
      <c r="CW12" s="764">
        <v>70</v>
      </c>
      <c r="CX12" s="765"/>
      <c r="CY12" s="765"/>
      <c r="CZ12" s="765"/>
      <c r="DA12" s="766"/>
      <c r="DB12" s="764" t="s">
        <v>564</v>
      </c>
      <c r="DC12" s="765"/>
      <c r="DD12" s="765"/>
      <c r="DE12" s="765"/>
      <c r="DF12" s="766"/>
      <c r="DG12" s="764" t="s">
        <v>564</v>
      </c>
      <c r="DH12" s="765"/>
      <c r="DI12" s="765"/>
      <c r="DJ12" s="765"/>
      <c r="DK12" s="766"/>
      <c r="DL12" s="764" t="s">
        <v>564</v>
      </c>
      <c r="DM12" s="765"/>
      <c r="DN12" s="765"/>
      <c r="DO12" s="765"/>
      <c r="DP12" s="766"/>
      <c r="DQ12" s="764" t="s">
        <v>564</v>
      </c>
      <c r="DR12" s="765"/>
      <c r="DS12" s="765"/>
      <c r="DT12" s="765"/>
      <c r="DU12" s="766"/>
      <c r="DV12" s="761"/>
      <c r="DW12" s="762"/>
      <c r="DX12" s="762"/>
      <c r="DY12" s="762"/>
      <c r="DZ12" s="768"/>
      <c r="EA12" s="217"/>
    </row>
    <row r="13" spans="1:131" s="218" customFormat="1" ht="26.25" customHeight="1" x14ac:dyDescent="0.2">
      <c r="A13" s="221">
        <v>7</v>
      </c>
      <c r="B13" s="769"/>
      <c r="C13" s="770"/>
      <c r="D13" s="770"/>
      <c r="E13" s="770"/>
      <c r="F13" s="770"/>
      <c r="G13" s="770"/>
      <c r="H13" s="770"/>
      <c r="I13" s="770"/>
      <c r="J13" s="770"/>
      <c r="K13" s="770"/>
      <c r="L13" s="770"/>
      <c r="M13" s="770"/>
      <c r="N13" s="770"/>
      <c r="O13" s="770"/>
      <c r="P13" s="771"/>
      <c r="Q13" s="772"/>
      <c r="R13" s="773"/>
      <c r="S13" s="773"/>
      <c r="T13" s="773"/>
      <c r="U13" s="773"/>
      <c r="V13" s="773"/>
      <c r="W13" s="773"/>
      <c r="X13" s="773"/>
      <c r="Y13" s="773"/>
      <c r="Z13" s="773"/>
      <c r="AA13" s="773"/>
      <c r="AB13" s="773"/>
      <c r="AC13" s="773"/>
      <c r="AD13" s="773"/>
      <c r="AE13" s="774"/>
      <c r="AF13" s="775"/>
      <c r="AG13" s="776"/>
      <c r="AH13" s="776"/>
      <c r="AI13" s="776"/>
      <c r="AJ13" s="777"/>
      <c r="AK13" s="757"/>
      <c r="AL13" s="758"/>
      <c r="AM13" s="758"/>
      <c r="AN13" s="758"/>
      <c r="AO13" s="758"/>
      <c r="AP13" s="758"/>
      <c r="AQ13" s="758"/>
      <c r="AR13" s="758"/>
      <c r="AS13" s="758"/>
      <c r="AT13" s="758"/>
      <c r="AU13" s="759"/>
      <c r="AV13" s="759"/>
      <c r="AW13" s="759"/>
      <c r="AX13" s="759"/>
      <c r="AY13" s="760"/>
      <c r="AZ13" s="214"/>
      <c r="BA13" s="214"/>
      <c r="BB13" s="214"/>
      <c r="BC13" s="214"/>
      <c r="BD13" s="214"/>
      <c r="BE13" s="215"/>
      <c r="BF13" s="215"/>
      <c r="BG13" s="215"/>
      <c r="BH13" s="215"/>
      <c r="BI13" s="215"/>
      <c r="BJ13" s="215"/>
      <c r="BK13" s="215"/>
      <c r="BL13" s="215"/>
      <c r="BM13" s="215"/>
      <c r="BN13" s="215"/>
      <c r="BO13" s="215"/>
      <c r="BP13" s="215"/>
      <c r="BQ13" s="221">
        <v>7</v>
      </c>
      <c r="BR13" s="222"/>
      <c r="BS13" s="761" t="s">
        <v>560</v>
      </c>
      <c r="BT13" s="762"/>
      <c r="BU13" s="762"/>
      <c r="BV13" s="762"/>
      <c r="BW13" s="762"/>
      <c r="BX13" s="762"/>
      <c r="BY13" s="762"/>
      <c r="BZ13" s="762"/>
      <c r="CA13" s="762"/>
      <c r="CB13" s="762"/>
      <c r="CC13" s="762"/>
      <c r="CD13" s="762"/>
      <c r="CE13" s="762"/>
      <c r="CF13" s="762"/>
      <c r="CG13" s="763"/>
      <c r="CH13" s="764">
        <v>-24</v>
      </c>
      <c r="CI13" s="765"/>
      <c r="CJ13" s="765"/>
      <c r="CK13" s="765"/>
      <c r="CL13" s="766"/>
      <c r="CM13" s="764">
        <v>-174</v>
      </c>
      <c r="CN13" s="765"/>
      <c r="CO13" s="765"/>
      <c r="CP13" s="765"/>
      <c r="CQ13" s="766"/>
      <c r="CR13" s="764">
        <v>14</v>
      </c>
      <c r="CS13" s="765"/>
      <c r="CT13" s="765"/>
      <c r="CU13" s="765"/>
      <c r="CV13" s="766"/>
      <c r="CW13" s="767">
        <v>92</v>
      </c>
      <c r="CX13" s="765"/>
      <c r="CY13" s="765"/>
      <c r="CZ13" s="765"/>
      <c r="DA13" s="766"/>
      <c r="DB13" s="764" t="s">
        <v>564</v>
      </c>
      <c r="DC13" s="765"/>
      <c r="DD13" s="765"/>
      <c r="DE13" s="765"/>
      <c r="DF13" s="766"/>
      <c r="DG13" s="764" t="s">
        <v>564</v>
      </c>
      <c r="DH13" s="765"/>
      <c r="DI13" s="765"/>
      <c r="DJ13" s="765"/>
      <c r="DK13" s="766"/>
      <c r="DL13" s="764" t="s">
        <v>564</v>
      </c>
      <c r="DM13" s="765"/>
      <c r="DN13" s="765"/>
      <c r="DO13" s="765"/>
      <c r="DP13" s="766"/>
      <c r="DQ13" s="764" t="s">
        <v>564</v>
      </c>
      <c r="DR13" s="765"/>
      <c r="DS13" s="765"/>
      <c r="DT13" s="765"/>
      <c r="DU13" s="766"/>
      <c r="DV13" s="761"/>
      <c r="DW13" s="762"/>
      <c r="DX13" s="762"/>
      <c r="DY13" s="762"/>
      <c r="DZ13" s="768"/>
      <c r="EA13" s="217"/>
    </row>
    <row r="14" spans="1:131" s="218" customFormat="1" ht="26.25" customHeight="1" x14ac:dyDescent="0.2">
      <c r="A14" s="221">
        <v>8</v>
      </c>
      <c r="B14" s="769"/>
      <c r="C14" s="770"/>
      <c r="D14" s="770"/>
      <c r="E14" s="770"/>
      <c r="F14" s="770"/>
      <c r="G14" s="770"/>
      <c r="H14" s="770"/>
      <c r="I14" s="770"/>
      <c r="J14" s="770"/>
      <c r="K14" s="770"/>
      <c r="L14" s="770"/>
      <c r="M14" s="770"/>
      <c r="N14" s="770"/>
      <c r="O14" s="770"/>
      <c r="P14" s="771"/>
      <c r="Q14" s="772"/>
      <c r="R14" s="773"/>
      <c r="S14" s="773"/>
      <c r="T14" s="773"/>
      <c r="U14" s="773"/>
      <c r="V14" s="773"/>
      <c r="W14" s="773"/>
      <c r="X14" s="773"/>
      <c r="Y14" s="773"/>
      <c r="Z14" s="773"/>
      <c r="AA14" s="773"/>
      <c r="AB14" s="773"/>
      <c r="AC14" s="773"/>
      <c r="AD14" s="773"/>
      <c r="AE14" s="774"/>
      <c r="AF14" s="775"/>
      <c r="AG14" s="776"/>
      <c r="AH14" s="776"/>
      <c r="AI14" s="776"/>
      <c r="AJ14" s="777"/>
      <c r="AK14" s="757"/>
      <c r="AL14" s="758"/>
      <c r="AM14" s="758"/>
      <c r="AN14" s="758"/>
      <c r="AO14" s="758"/>
      <c r="AP14" s="758"/>
      <c r="AQ14" s="758"/>
      <c r="AR14" s="758"/>
      <c r="AS14" s="758"/>
      <c r="AT14" s="758"/>
      <c r="AU14" s="759"/>
      <c r="AV14" s="759"/>
      <c r="AW14" s="759"/>
      <c r="AX14" s="759"/>
      <c r="AY14" s="760"/>
      <c r="AZ14" s="214"/>
      <c r="BA14" s="214"/>
      <c r="BB14" s="214"/>
      <c r="BC14" s="214"/>
      <c r="BD14" s="214"/>
      <c r="BE14" s="215"/>
      <c r="BF14" s="215"/>
      <c r="BG14" s="215"/>
      <c r="BH14" s="215"/>
      <c r="BI14" s="215"/>
      <c r="BJ14" s="215"/>
      <c r="BK14" s="215"/>
      <c r="BL14" s="215"/>
      <c r="BM14" s="215"/>
      <c r="BN14" s="215"/>
      <c r="BO14" s="215"/>
      <c r="BP14" s="215"/>
      <c r="BQ14" s="221">
        <v>8</v>
      </c>
      <c r="BR14" s="222"/>
      <c r="BS14" s="761" t="s">
        <v>586</v>
      </c>
      <c r="BT14" s="762"/>
      <c r="BU14" s="762"/>
      <c r="BV14" s="762"/>
      <c r="BW14" s="762"/>
      <c r="BX14" s="762"/>
      <c r="BY14" s="762"/>
      <c r="BZ14" s="762"/>
      <c r="CA14" s="762"/>
      <c r="CB14" s="762"/>
      <c r="CC14" s="762"/>
      <c r="CD14" s="762"/>
      <c r="CE14" s="762"/>
      <c r="CF14" s="762"/>
      <c r="CG14" s="763"/>
      <c r="CH14" s="764">
        <v>1</v>
      </c>
      <c r="CI14" s="765"/>
      <c r="CJ14" s="765"/>
      <c r="CK14" s="765"/>
      <c r="CL14" s="766"/>
      <c r="CM14" s="764">
        <v>37</v>
      </c>
      <c r="CN14" s="765"/>
      <c r="CO14" s="765"/>
      <c r="CP14" s="765"/>
      <c r="CQ14" s="766"/>
      <c r="CR14" s="764">
        <v>3</v>
      </c>
      <c r="CS14" s="765"/>
      <c r="CT14" s="765"/>
      <c r="CU14" s="765"/>
      <c r="CV14" s="766"/>
      <c r="CW14" s="764" t="s">
        <v>493</v>
      </c>
      <c r="CX14" s="765"/>
      <c r="CY14" s="765"/>
      <c r="CZ14" s="765"/>
      <c r="DA14" s="766"/>
      <c r="DB14" s="764" t="s">
        <v>564</v>
      </c>
      <c r="DC14" s="765"/>
      <c r="DD14" s="765"/>
      <c r="DE14" s="765"/>
      <c r="DF14" s="766"/>
      <c r="DG14" s="764" t="s">
        <v>564</v>
      </c>
      <c r="DH14" s="765"/>
      <c r="DI14" s="765"/>
      <c r="DJ14" s="765"/>
      <c r="DK14" s="766"/>
      <c r="DL14" s="764" t="s">
        <v>564</v>
      </c>
      <c r="DM14" s="765"/>
      <c r="DN14" s="765"/>
      <c r="DO14" s="765"/>
      <c r="DP14" s="766"/>
      <c r="DQ14" s="764" t="s">
        <v>564</v>
      </c>
      <c r="DR14" s="765"/>
      <c r="DS14" s="765"/>
      <c r="DT14" s="765"/>
      <c r="DU14" s="766"/>
      <c r="DV14" s="761"/>
      <c r="DW14" s="762"/>
      <c r="DX14" s="762"/>
      <c r="DY14" s="762"/>
      <c r="DZ14" s="768"/>
      <c r="EA14" s="217"/>
    </row>
    <row r="15" spans="1:131" s="218" customFormat="1" ht="26.25" customHeight="1" x14ac:dyDescent="0.2">
      <c r="A15" s="221">
        <v>9</v>
      </c>
      <c r="B15" s="769"/>
      <c r="C15" s="770"/>
      <c r="D15" s="770"/>
      <c r="E15" s="770"/>
      <c r="F15" s="770"/>
      <c r="G15" s="770"/>
      <c r="H15" s="770"/>
      <c r="I15" s="770"/>
      <c r="J15" s="770"/>
      <c r="K15" s="770"/>
      <c r="L15" s="770"/>
      <c r="M15" s="770"/>
      <c r="N15" s="770"/>
      <c r="O15" s="770"/>
      <c r="P15" s="771"/>
      <c r="Q15" s="772"/>
      <c r="R15" s="773"/>
      <c r="S15" s="773"/>
      <c r="T15" s="773"/>
      <c r="U15" s="773"/>
      <c r="V15" s="773"/>
      <c r="W15" s="773"/>
      <c r="X15" s="773"/>
      <c r="Y15" s="773"/>
      <c r="Z15" s="773"/>
      <c r="AA15" s="773"/>
      <c r="AB15" s="773"/>
      <c r="AC15" s="773"/>
      <c r="AD15" s="773"/>
      <c r="AE15" s="774"/>
      <c r="AF15" s="775"/>
      <c r="AG15" s="776"/>
      <c r="AH15" s="776"/>
      <c r="AI15" s="776"/>
      <c r="AJ15" s="777"/>
      <c r="AK15" s="757"/>
      <c r="AL15" s="758"/>
      <c r="AM15" s="758"/>
      <c r="AN15" s="758"/>
      <c r="AO15" s="758"/>
      <c r="AP15" s="758"/>
      <c r="AQ15" s="758"/>
      <c r="AR15" s="758"/>
      <c r="AS15" s="758"/>
      <c r="AT15" s="758"/>
      <c r="AU15" s="759"/>
      <c r="AV15" s="759"/>
      <c r="AW15" s="759"/>
      <c r="AX15" s="759"/>
      <c r="AY15" s="760"/>
      <c r="AZ15" s="214"/>
      <c r="BA15" s="214"/>
      <c r="BB15" s="214"/>
      <c r="BC15" s="214"/>
      <c r="BD15" s="214"/>
      <c r="BE15" s="215"/>
      <c r="BF15" s="215"/>
      <c r="BG15" s="215"/>
      <c r="BH15" s="215"/>
      <c r="BI15" s="215"/>
      <c r="BJ15" s="215"/>
      <c r="BK15" s="215"/>
      <c r="BL15" s="215"/>
      <c r="BM15" s="215"/>
      <c r="BN15" s="215"/>
      <c r="BO15" s="215"/>
      <c r="BP15" s="215"/>
      <c r="BQ15" s="221">
        <v>9</v>
      </c>
      <c r="BR15" s="222"/>
      <c r="BS15" s="761" t="s">
        <v>561</v>
      </c>
      <c r="BT15" s="762"/>
      <c r="BU15" s="762"/>
      <c r="BV15" s="762"/>
      <c r="BW15" s="762"/>
      <c r="BX15" s="762"/>
      <c r="BY15" s="762"/>
      <c r="BZ15" s="762"/>
      <c r="CA15" s="762"/>
      <c r="CB15" s="762"/>
      <c r="CC15" s="762"/>
      <c r="CD15" s="762"/>
      <c r="CE15" s="762"/>
      <c r="CF15" s="762"/>
      <c r="CG15" s="763"/>
      <c r="CH15" s="764">
        <v>-2</v>
      </c>
      <c r="CI15" s="765"/>
      <c r="CJ15" s="765"/>
      <c r="CK15" s="765"/>
      <c r="CL15" s="766"/>
      <c r="CM15" s="764">
        <v>20</v>
      </c>
      <c r="CN15" s="765"/>
      <c r="CO15" s="765"/>
      <c r="CP15" s="765"/>
      <c r="CQ15" s="766"/>
      <c r="CR15" s="764">
        <v>10</v>
      </c>
      <c r="CS15" s="765"/>
      <c r="CT15" s="765"/>
      <c r="CU15" s="765"/>
      <c r="CV15" s="766"/>
      <c r="CW15" s="764" t="s">
        <v>493</v>
      </c>
      <c r="CX15" s="765"/>
      <c r="CY15" s="765"/>
      <c r="CZ15" s="765"/>
      <c r="DA15" s="766"/>
      <c r="DB15" s="764" t="s">
        <v>564</v>
      </c>
      <c r="DC15" s="765"/>
      <c r="DD15" s="765"/>
      <c r="DE15" s="765"/>
      <c r="DF15" s="766"/>
      <c r="DG15" s="764" t="s">
        <v>564</v>
      </c>
      <c r="DH15" s="765"/>
      <c r="DI15" s="765"/>
      <c r="DJ15" s="765"/>
      <c r="DK15" s="766"/>
      <c r="DL15" s="764" t="s">
        <v>564</v>
      </c>
      <c r="DM15" s="765"/>
      <c r="DN15" s="765"/>
      <c r="DO15" s="765"/>
      <c r="DP15" s="766"/>
      <c r="DQ15" s="764" t="s">
        <v>564</v>
      </c>
      <c r="DR15" s="765"/>
      <c r="DS15" s="765"/>
      <c r="DT15" s="765"/>
      <c r="DU15" s="766"/>
      <c r="DV15" s="761"/>
      <c r="DW15" s="762"/>
      <c r="DX15" s="762"/>
      <c r="DY15" s="762"/>
      <c r="DZ15" s="768"/>
      <c r="EA15" s="217"/>
    </row>
    <row r="16" spans="1:131" s="218" customFormat="1" ht="26.25" customHeight="1" x14ac:dyDescent="0.2">
      <c r="A16" s="221">
        <v>10</v>
      </c>
      <c r="B16" s="769"/>
      <c r="C16" s="770"/>
      <c r="D16" s="770"/>
      <c r="E16" s="770"/>
      <c r="F16" s="770"/>
      <c r="G16" s="770"/>
      <c r="H16" s="770"/>
      <c r="I16" s="770"/>
      <c r="J16" s="770"/>
      <c r="K16" s="770"/>
      <c r="L16" s="770"/>
      <c r="M16" s="770"/>
      <c r="N16" s="770"/>
      <c r="O16" s="770"/>
      <c r="P16" s="771"/>
      <c r="Q16" s="772"/>
      <c r="R16" s="773"/>
      <c r="S16" s="773"/>
      <c r="T16" s="773"/>
      <c r="U16" s="773"/>
      <c r="V16" s="773"/>
      <c r="W16" s="773"/>
      <c r="X16" s="773"/>
      <c r="Y16" s="773"/>
      <c r="Z16" s="773"/>
      <c r="AA16" s="773"/>
      <c r="AB16" s="773"/>
      <c r="AC16" s="773"/>
      <c r="AD16" s="773"/>
      <c r="AE16" s="774"/>
      <c r="AF16" s="775"/>
      <c r="AG16" s="776"/>
      <c r="AH16" s="776"/>
      <c r="AI16" s="776"/>
      <c r="AJ16" s="777"/>
      <c r="AK16" s="757"/>
      <c r="AL16" s="758"/>
      <c r="AM16" s="758"/>
      <c r="AN16" s="758"/>
      <c r="AO16" s="758"/>
      <c r="AP16" s="758"/>
      <c r="AQ16" s="758"/>
      <c r="AR16" s="758"/>
      <c r="AS16" s="758"/>
      <c r="AT16" s="758"/>
      <c r="AU16" s="759"/>
      <c r="AV16" s="759"/>
      <c r="AW16" s="759"/>
      <c r="AX16" s="759"/>
      <c r="AY16" s="760"/>
      <c r="AZ16" s="214"/>
      <c r="BA16" s="214"/>
      <c r="BB16" s="214"/>
      <c r="BC16" s="214"/>
      <c r="BD16" s="214"/>
      <c r="BE16" s="215"/>
      <c r="BF16" s="215"/>
      <c r="BG16" s="215"/>
      <c r="BH16" s="215"/>
      <c r="BI16" s="215"/>
      <c r="BJ16" s="215"/>
      <c r="BK16" s="215"/>
      <c r="BL16" s="215"/>
      <c r="BM16" s="215"/>
      <c r="BN16" s="215"/>
      <c r="BO16" s="215"/>
      <c r="BP16" s="215"/>
      <c r="BQ16" s="221">
        <v>10</v>
      </c>
      <c r="BR16" s="222"/>
      <c r="BS16" s="761" t="s">
        <v>562</v>
      </c>
      <c r="BT16" s="762"/>
      <c r="BU16" s="762"/>
      <c r="BV16" s="762"/>
      <c r="BW16" s="762"/>
      <c r="BX16" s="762"/>
      <c r="BY16" s="762"/>
      <c r="BZ16" s="762"/>
      <c r="CA16" s="762"/>
      <c r="CB16" s="762"/>
      <c r="CC16" s="762"/>
      <c r="CD16" s="762"/>
      <c r="CE16" s="762"/>
      <c r="CF16" s="762"/>
      <c r="CG16" s="763"/>
      <c r="CH16" s="764">
        <v>0</v>
      </c>
      <c r="CI16" s="765"/>
      <c r="CJ16" s="765"/>
      <c r="CK16" s="765"/>
      <c r="CL16" s="766"/>
      <c r="CM16" s="764">
        <v>2</v>
      </c>
      <c r="CN16" s="765"/>
      <c r="CO16" s="765"/>
      <c r="CP16" s="765"/>
      <c r="CQ16" s="766"/>
      <c r="CR16" s="764">
        <v>25</v>
      </c>
      <c r="CS16" s="765"/>
      <c r="CT16" s="765"/>
      <c r="CU16" s="765"/>
      <c r="CV16" s="766"/>
      <c r="CW16" s="764" t="s">
        <v>493</v>
      </c>
      <c r="CX16" s="765"/>
      <c r="CY16" s="765"/>
      <c r="CZ16" s="765"/>
      <c r="DA16" s="766"/>
      <c r="DB16" s="764" t="s">
        <v>564</v>
      </c>
      <c r="DC16" s="765"/>
      <c r="DD16" s="765"/>
      <c r="DE16" s="765"/>
      <c r="DF16" s="766"/>
      <c r="DG16" s="764" t="s">
        <v>564</v>
      </c>
      <c r="DH16" s="765"/>
      <c r="DI16" s="765"/>
      <c r="DJ16" s="765"/>
      <c r="DK16" s="766"/>
      <c r="DL16" s="764" t="s">
        <v>564</v>
      </c>
      <c r="DM16" s="765"/>
      <c r="DN16" s="765"/>
      <c r="DO16" s="765"/>
      <c r="DP16" s="766"/>
      <c r="DQ16" s="764" t="s">
        <v>564</v>
      </c>
      <c r="DR16" s="765"/>
      <c r="DS16" s="765"/>
      <c r="DT16" s="765"/>
      <c r="DU16" s="766"/>
      <c r="DV16" s="761"/>
      <c r="DW16" s="762"/>
      <c r="DX16" s="762"/>
      <c r="DY16" s="762"/>
      <c r="DZ16" s="768"/>
      <c r="EA16" s="217"/>
    </row>
    <row r="17" spans="1:131" s="218" customFormat="1" ht="26.25" customHeight="1" x14ac:dyDescent="0.2">
      <c r="A17" s="221">
        <v>11</v>
      </c>
      <c r="B17" s="769"/>
      <c r="C17" s="770"/>
      <c r="D17" s="770"/>
      <c r="E17" s="770"/>
      <c r="F17" s="770"/>
      <c r="G17" s="770"/>
      <c r="H17" s="770"/>
      <c r="I17" s="770"/>
      <c r="J17" s="770"/>
      <c r="K17" s="770"/>
      <c r="L17" s="770"/>
      <c r="M17" s="770"/>
      <c r="N17" s="770"/>
      <c r="O17" s="770"/>
      <c r="P17" s="771"/>
      <c r="Q17" s="772"/>
      <c r="R17" s="773"/>
      <c r="S17" s="773"/>
      <c r="T17" s="773"/>
      <c r="U17" s="773"/>
      <c r="V17" s="773"/>
      <c r="W17" s="773"/>
      <c r="X17" s="773"/>
      <c r="Y17" s="773"/>
      <c r="Z17" s="773"/>
      <c r="AA17" s="773"/>
      <c r="AB17" s="773"/>
      <c r="AC17" s="773"/>
      <c r="AD17" s="773"/>
      <c r="AE17" s="774"/>
      <c r="AF17" s="775"/>
      <c r="AG17" s="776"/>
      <c r="AH17" s="776"/>
      <c r="AI17" s="776"/>
      <c r="AJ17" s="777"/>
      <c r="AK17" s="757"/>
      <c r="AL17" s="758"/>
      <c r="AM17" s="758"/>
      <c r="AN17" s="758"/>
      <c r="AO17" s="758"/>
      <c r="AP17" s="758"/>
      <c r="AQ17" s="758"/>
      <c r="AR17" s="758"/>
      <c r="AS17" s="758"/>
      <c r="AT17" s="758"/>
      <c r="AU17" s="759"/>
      <c r="AV17" s="759"/>
      <c r="AW17" s="759"/>
      <c r="AX17" s="759"/>
      <c r="AY17" s="760"/>
      <c r="AZ17" s="214"/>
      <c r="BA17" s="214"/>
      <c r="BB17" s="214"/>
      <c r="BC17" s="214"/>
      <c r="BD17" s="214"/>
      <c r="BE17" s="215"/>
      <c r="BF17" s="215"/>
      <c r="BG17" s="215"/>
      <c r="BH17" s="215"/>
      <c r="BI17" s="215"/>
      <c r="BJ17" s="215"/>
      <c r="BK17" s="215"/>
      <c r="BL17" s="215"/>
      <c r="BM17" s="215"/>
      <c r="BN17" s="215"/>
      <c r="BO17" s="215"/>
      <c r="BP17" s="215"/>
      <c r="BQ17" s="221">
        <v>11</v>
      </c>
      <c r="BR17" s="222"/>
      <c r="BS17" s="761" t="s">
        <v>567</v>
      </c>
      <c r="BT17" s="762"/>
      <c r="BU17" s="762"/>
      <c r="BV17" s="762"/>
      <c r="BW17" s="762"/>
      <c r="BX17" s="762"/>
      <c r="BY17" s="762"/>
      <c r="BZ17" s="762"/>
      <c r="CA17" s="762"/>
      <c r="CB17" s="762"/>
      <c r="CC17" s="762"/>
      <c r="CD17" s="762"/>
      <c r="CE17" s="762"/>
      <c r="CF17" s="762"/>
      <c r="CG17" s="763"/>
      <c r="CH17" s="764">
        <v>-5</v>
      </c>
      <c r="CI17" s="765"/>
      <c r="CJ17" s="765"/>
      <c r="CK17" s="765"/>
      <c r="CL17" s="766"/>
      <c r="CM17" s="764">
        <v>19</v>
      </c>
      <c r="CN17" s="765"/>
      <c r="CO17" s="765"/>
      <c r="CP17" s="765"/>
      <c r="CQ17" s="766"/>
      <c r="CR17" s="764">
        <v>1</v>
      </c>
      <c r="CS17" s="765"/>
      <c r="CT17" s="765"/>
      <c r="CU17" s="765"/>
      <c r="CV17" s="766"/>
      <c r="CW17" s="764">
        <v>22</v>
      </c>
      <c r="CX17" s="765"/>
      <c r="CY17" s="765"/>
      <c r="CZ17" s="765"/>
      <c r="DA17" s="766"/>
      <c r="DB17" s="764" t="s">
        <v>564</v>
      </c>
      <c r="DC17" s="765"/>
      <c r="DD17" s="765"/>
      <c r="DE17" s="765"/>
      <c r="DF17" s="766"/>
      <c r="DG17" s="764" t="s">
        <v>564</v>
      </c>
      <c r="DH17" s="765"/>
      <c r="DI17" s="765"/>
      <c r="DJ17" s="765"/>
      <c r="DK17" s="766"/>
      <c r="DL17" s="764" t="s">
        <v>564</v>
      </c>
      <c r="DM17" s="765"/>
      <c r="DN17" s="765"/>
      <c r="DO17" s="765"/>
      <c r="DP17" s="766"/>
      <c r="DQ17" s="764" t="s">
        <v>564</v>
      </c>
      <c r="DR17" s="765"/>
      <c r="DS17" s="765"/>
      <c r="DT17" s="765"/>
      <c r="DU17" s="766"/>
      <c r="DV17" s="761"/>
      <c r="DW17" s="762"/>
      <c r="DX17" s="762"/>
      <c r="DY17" s="762"/>
      <c r="DZ17" s="768"/>
      <c r="EA17" s="217"/>
    </row>
    <row r="18" spans="1:131" s="218" customFormat="1" ht="26.25" customHeight="1" x14ac:dyDescent="0.2">
      <c r="A18" s="221">
        <v>12</v>
      </c>
      <c r="B18" s="769"/>
      <c r="C18" s="770"/>
      <c r="D18" s="770"/>
      <c r="E18" s="770"/>
      <c r="F18" s="770"/>
      <c r="G18" s="770"/>
      <c r="H18" s="770"/>
      <c r="I18" s="770"/>
      <c r="J18" s="770"/>
      <c r="K18" s="770"/>
      <c r="L18" s="770"/>
      <c r="M18" s="770"/>
      <c r="N18" s="770"/>
      <c r="O18" s="770"/>
      <c r="P18" s="771"/>
      <c r="Q18" s="772"/>
      <c r="R18" s="773"/>
      <c r="S18" s="773"/>
      <c r="T18" s="773"/>
      <c r="U18" s="773"/>
      <c r="V18" s="773"/>
      <c r="W18" s="773"/>
      <c r="X18" s="773"/>
      <c r="Y18" s="773"/>
      <c r="Z18" s="773"/>
      <c r="AA18" s="773"/>
      <c r="AB18" s="773"/>
      <c r="AC18" s="773"/>
      <c r="AD18" s="773"/>
      <c r="AE18" s="774"/>
      <c r="AF18" s="775"/>
      <c r="AG18" s="776"/>
      <c r="AH18" s="776"/>
      <c r="AI18" s="776"/>
      <c r="AJ18" s="777"/>
      <c r="AK18" s="757"/>
      <c r="AL18" s="758"/>
      <c r="AM18" s="758"/>
      <c r="AN18" s="758"/>
      <c r="AO18" s="758"/>
      <c r="AP18" s="758"/>
      <c r="AQ18" s="758"/>
      <c r="AR18" s="758"/>
      <c r="AS18" s="758"/>
      <c r="AT18" s="758"/>
      <c r="AU18" s="759"/>
      <c r="AV18" s="759"/>
      <c r="AW18" s="759"/>
      <c r="AX18" s="759"/>
      <c r="AY18" s="760"/>
      <c r="AZ18" s="214"/>
      <c r="BA18" s="214"/>
      <c r="BB18" s="214"/>
      <c r="BC18" s="214"/>
      <c r="BD18" s="214"/>
      <c r="BE18" s="215"/>
      <c r="BF18" s="215"/>
      <c r="BG18" s="215"/>
      <c r="BH18" s="215"/>
      <c r="BI18" s="215"/>
      <c r="BJ18" s="215"/>
      <c r="BK18" s="215"/>
      <c r="BL18" s="215"/>
      <c r="BM18" s="215"/>
      <c r="BN18" s="215"/>
      <c r="BO18" s="215"/>
      <c r="BP18" s="215"/>
      <c r="BQ18" s="221">
        <v>12</v>
      </c>
      <c r="BR18" s="222"/>
      <c r="BS18" s="761" t="s">
        <v>563</v>
      </c>
      <c r="BT18" s="762"/>
      <c r="BU18" s="762"/>
      <c r="BV18" s="762"/>
      <c r="BW18" s="762"/>
      <c r="BX18" s="762"/>
      <c r="BY18" s="762"/>
      <c r="BZ18" s="762"/>
      <c r="CA18" s="762"/>
      <c r="CB18" s="762"/>
      <c r="CC18" s="762"/>
      <c r="CD18" s="762"/>
      <c r="CE18" s="762"/>
      <c r="CF18" s="762"/>
      <c r="CG18" s="763"/>
      <c r="CH18" s="764">
        <v>-91</v>
      </c>
      <c r="CI18" s="765"/>
      <c r="CJ18" s="765"/>
      <c r="CK18" s="765"/>
      <c r="CL18" s="766"/>
      <c r="CM18" s="764">
        <v>6987</v>
      </c>
      <c r="CN18" s="765"/>
      <c r="CO18" s="765"/>
      <c r="CP18" s="765"/>
      <c r="CQ18" s="766"/>
      <c r="CR18" s="764">
        <v>6309</v>
      </c>
      <c r="CS18" s="765"/>
      <c r="CT18" s="765"/>
      <c r="CU18" s="765"/>
      <c r="CV18" s="766"/>
      <c r="CW18" s="764">
        <v>231</v>
      </c>
      <c r="CX18" s="765"/>
      <c r="CY18" s="765"/>
      <c r="CZ18" s="765"/>
      <c r="DA18" s="766"/>
      <c r="DB18" s="764" t="s">
        <v>564</v>
      </c>
      <c r="DC18" s="765"/>
      <c r="DD18" s="765"/>
      <c r="DE18" s="765"/>
      <c r="DF18" s="766"/>
      <c r="DG18" s="764" t="s">
        <v>564</v>
      </c>
      <c r="DH18" s="765"/>
      <c r="DI18" s="765"/>
      <c r="DJ18" s="765"/>
      <c r="DK18" s="766"/>
      <c r="DL18" s="764" t="s">
        <v>564</v>
      </c>
      <c r="DM18" s="765"/>
      <c r="DN18" s="765"/>
      <c r="DO18" s="765"/>
      <c r="DP18" s="766"/>
      <c r="DQ18" s="764" t="s">
        <v>564</v>
      </c>
      <c r="DR18" s="765"/>
      <c r="DS18" s="765"/>
      <c r="DT18" s="765"/>
      <c r="DU18" s="766"/>
      <c r="DV18" s="761"/>
      <c r="DW18" s="762"/>
      <c r="DX18" s="762"/>
      <c r="DY18" s="762"/>
      <c r="DZ18" s="768"/>
      <c r="EA18" s="217"/>
    </row>
    <row r="19" spans="1:131" s="218" customFormat="1" ht="26.25" customHeight="1" x14ac:dyDescent="0.2">
      <c r="A19" s="221">
        <v>13</v>
      </c>
      <c r="B19" s="769"/>
      <c r="C19" s="770"/>
      <c r="D19" s="770"/>
      <c r="E19" s="770"/>
      <c r="F19" s="770"/>
      <c r="G19" s="770"/>
      <c r="H19" s="770"/>
      <c r="I19" s="770"/>
      <c r="J19" s="770"/>
      <c r="K19" s="770"/>
      <c r="L19" s="770"/>
      <c r="M19" s="770"/>
      <c r="N19" s="770"/>
      <c r="O19" s="770"/>
      <c r="P19" s="771"/>
      <c r="Q19" s="772"/>
      <c r="R19" s="773"/>
      <c r="S19" s="773"/>
      <c r="T19" s="773"/>
      <c r="U19" s="773"/>
      <c r="V19" s="773"/>
      <c r="W19" s="773"/>
      <c r="X19" s="773"/>
      <c r="Y19" s="773"/>
      <c r="Z19" s="773"/>
      <c r="AA19" s="773"/>
      <c r="AB19" s="773"/>
      <c r="AC19" s="773"/>
      <c r="AD19" s="773"/>
      <c r="AE19" s="774"/>
      <c r="AF19" s="775"/>
      <c r="AG19" s="776"/>
      <c r="AH19" s="776"/>
      <c r="AI19" s="776"/>
      <c r="AJ19" s="777"/>
      <c r="AK19" s="757"/>
      <c r="AL19" s="758"/>
      <c r="AM19" s="758"/>
      <c r="AN19" s="758"/>
      <c r="AO19" s="758"/>
      <c r="AP19" s="758"/>
      <c r="AQ19" s="758"/>
      <c r="AR19" s="758"/>
      <c r="AS19" s="758"/>
      <c r="AT19" s="758"/>
      <c r="AU19" s="759"/>
      <c r="AV19" s="759"/>
      <c r="AW19" s="759"/>
      <c r="AX19" s="759"/>
      <c r="AY19" s="760"/>
      <c r="AZ19" s="214"/>
      <c r="BA19" s="214"/>
      <c r="BB19" s="214"/>
      <c r="BC19" s="214"/>
      <c r="BD19" s="214"/>
      <c r="BE19" s="215"/>
      <c r="BF19" s="215"/>
      <c r="BG19" s="215"/>
      <c r="BH19" s="215"/>
      <c r="BI19" s="215"/>
      <c r="BJ19" s="215"/>
      <c r="BK19" s="215"/>
      <c r="BL19" s="215"/>
      <c r="BM19" s="215"/>
      <c r="BN19" s="215"/>
      <c r="BO19" s="215"/>
      <c r="BP19" s="215"/>
      <c r="BQ19" s="221">
        <v>13</v>
      </c>
      <c r="BR19" s="222"/>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8"/>
      <c r="EA19" s="217"/>
    </row>
    <row r="20" spans="1:131" s="218" customFormat="1" ht="26.25" customHeight="1" x14ac:dyDescent="0.2">
      <c r="A20" s="221">
        <v>14</v>
      </c>
      <c r="B20" s="769"/>
      <c r="C20" s="770"/>
      <c r="D20" s="770"/>
      <c r="E20" s="770"/>
      <c r="F20" s="770"/>
      <c r="G20" s="770"/>
      <c r="H20" s="770"/>
      <c r="I20" s="770"/>
      <c r="J20" s="770"/>
      <c r="K20" s="770"/>
      <c r="L20" s="770"/>
      <c r="M20" s="770"/>
      <c r="N20" s="770"/>
      <c r="O20" s="770"/>
      <c r="P20" s="771"/>
      <c r="Q20" s="772"/>
      <c r="R20" s="773"/>
      <c r="S20" s="773"/>
      <c r="T20" s="773"/>
      <c r="U20" s="773"/>
      <c r="V20" s="773"/>
      <c r="W20" s="773"/>
      <c r="X20" s="773"/>
      <c r="Y20" s="773"/>
      <c r="Z20" s="773"/>
      <c r="AA20" s="773"/>
      <c r="AB20" s="773"/>
      <c r="AC20" s="773"/>
      <c r="AD20" s="773"/>
      <c r="AE20" s="774"/>
      <c r="AF20" s="775"/>
      <c r="AG20" s="776"/>
      <c r="AH20" s="776"/>
      <c r="AI20" s="776"/>
      <c r="AJ20" s="777"/>
      <c r="AK20" s="757"/>
      <c r="AL20" s="758"/>
      <c r="AM20" s="758"/>
      <c r="AN20" s="758"/>
      <c r="AO20" s="758"/>
      <c r="AP20" s="758"/>
      <c r="AQ20" s="758"/>
      <c r="AR20" s="758"/>
      <c r="AS20" s="758"/>
      <c r="AT20" s="758"/>
      <c r="AU20" s="759"/>
      <c r="AV20" s="759"/>
      <c r="AW20" s="759"/>
      <c r="AX20" s="759"/>
      <c r="AY20" s="760"/>
      <c r="AZ20" s="214"/>
      <c r="BA20" s="214"/>
      <c r="BB20" s="214"/>
      <c r="BC20" s="214"/>
      <c r="BD20" s="214"/>
      <c r="BE20" s="215"/>
      <c r="BF20" s="215"/>
      <c r="BG20" s="215"/>
      <c r="BH20" s="215"/>
      <c r="BI20" s="215"/>
      <c r="BJ20" s="215"/>
      <c r="BK20" s="215"/>
      <c r="BL20" s="215"/>
      <c r="BM20" s="215"/>
      <c r="BN20" s="215"/>
      <c r="BO20" s="215"/>
      <c r="BP20" s="215"/>
      <c r="BQ20" s="221">
        <v>14</v>
      </c>
      <c r="BR20" s="222"/>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8"/>
      <c r="EA20" s="217"/>
    </row>
    <row r="21" spans="1:131" s="218" customFormat="1" ht="26.25" customHeight="1" thickBot="1" x14ac:dyDescent="0.25">
      <c r="A21" s="221">
        <v>15</v>
      </c>
      <c r="B21" s="769"/>
      <c r="C21" s="770"/>
      <c r="D21" s="770"/>
      <c r="E21" s="770"/>
      <c r="F21" s="770"/>
      <c r="G21" s="770"/>
      <c r="H21" s="770"/>
      <c r="I21" s="770"/>
      <c r="J21" s="770"/>
      <c r="K21" s="770"/>
      <c r="L21" s="770"/>
      <c r="M21" s="770"/>
      <c r="N21" s="770"/>
      <c r="O21" s="770"/>
      <c r="P21" s="771"/>
      <c r="Q21" s="772"/>
      <c r="R21" s="773"/>
      <c r="S21" s="773"/>
      <c r="T21" s="773"/>
      <c r="U21" s="773"/>
      <c r="V21" s="773"/>
      <c r="W21" s="773"/>
      <c r="X21" s="773"/>
      <c r="Y21" s="773"/>
      <c r="Z21" s="773"/>
      <c r="AA21" s="773"/>
      <c r="AB21" s="773"/>
      <c r="AC21" s="773"/>
      <c r="AD21" s="773"/>
      <c r="AE21" s="774"/>
      <c r="AF21" s="775"/>
      <c r="AG21" s="776"/>
      <c r="AH21" s="776"/>
      <c r="AI21" s="776"/>
      <c r="AJ21" s="777"/>
      <c r="AK21" s="757"/>
      <c r="AL21" s="758"/>
      <c r="AM21" s="758"/>
      <c r="AN21" s="758"/>
      <c r="AO21" s="758"/>
      <c r="AP21" s="758"/>
      <c r="AQ21" s="758"/>
      <c r="AR21" s="758"/>
      <c r="AS21" s="758"/>
      <c r="AT21" s="758"/>
      <c r="AU21" s="759"/>
      <c r="AV21" s="759"/>
      <c r="AW21" s="759"/>
      <c r="AX21" s="759"/>
      <c r="AY21" s="760"/>
      <c r="AZ21" s="214"/>
      <c r="BA21" s="214"/>
      <c r="BB21" s="214"/>
      <c r="BC21" s="214"/>
      <c r="BD21" s="214"/>
      <c r="BE21" s="215"/>
      <c r="BF21" s="215"/>
      <c r="BG21" s="215"/>
      <c r="BH21" s="215"/>
      <c r="BI21" s="215"/>
      <c r="BJ21" s="215"/>
      <c r="BK21" s="215"/>
      <c r="BL21" s="215"/>
      <c r="BM21" s="215"/>
      <c r="BN21" s="215"/>
      <c r="BO21" s="215"/>
      <c r="BP21" s="215"/>
      <c r="BQ21" s="221">
        <v>15</v>
      </c>
      <c r="BR21" s="222"/>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8"/>
      <c r="EA21" s="217"/>
    </row>
    <row r="22" spans="1:131" s="218" customFormat="1" ht="26.25" customHeight="1" x14ac:dyDescent="0.2">
      <c r="A22" s="221">
        <v>16</v>
      </c>
      <c r="B22" s="769"/>
      <c r="C22" s="770"/>
      <c r="D22" s="770"/>
      <c r="E22" s="770"/>
      <c r="F22" s="770"/>
      <c r="G22" s="770"/>
      <c r="H22" s="770"/>
      <c r="I22" s="770"/>
      <c r="J22" s="770"/>
      <c r="K22" s="770"/>
      <c r="L22" s="770"/>
      <c r="M22" s="770"/>
      <c r="N22" s="770"/>
      <c r="O22" s="770"/>
      <c r="P22" s="771"/>
      <c r="Q22" s="788"/>
      <c r="R22" s="789"/>
      <c r="S22" s="789"/>
      <c r="T22" s="789"/>
      <c r="U22" s="789"/>
      <c r="V22" s="789"/>
      <c r="W22" s="789"/>
      <c r="X22" s="789"/>
      <c r="Y22" s="789"/>
      <c r="Z22" s="789"/>
      <c r="AA22" s="789"/>
      <c r="AB22" s="789"/>
      <c r="AC22" s="789"/>
      <c r="AD22" s="789"/>
      <c r="AE22" s="790"/>
      <c r="AF22" s="775"/>
      <c r="AG22" s="776"/>
      <c r="AH22" s="776"/>
      <c r="AI22" s="776"/>
      <c r="AJ22" s="777"/>
      <c r="AK22" s="791"/>
      <c r="AL22" s="792"/>
      <c r="AM22" s="792"/>
      <c r="AN22" s="792"/>
      <c r="AO22" s="792"/>
      <c r="AP22" s="792"/>
      <c r="AQ22" s="792"/>
      <c r="AR22" s="792"/>
      <c r="AS22" s="792"/>
      <c r="AT22" s="792"/>
      <c r="AU22" s="793"/>
      <c r="AV22" s="793"/>
      <c r="AW22" s="793"/>
      <c r="AX22" s="793"/>
      <c r="AY22" s="794"/>
      <c r="AZ22" s="795" t="s">
        <v>375</v>
      </c>
      <c r="BA22" s="795"/>
      <c r="BB22" s="795"/>
      <c r="BC22" s="795"/>
      <c r="BD22" s="796"/>
      <c r="BE22" s="215"/>
      <c r="BF22" s="215"/>
      <c r="BG22" s="215"/>
      <c r="BH22" s="215"/>
      <c r="BI22" s="215"/>
      <c r="BJ22" s="215"/>
      <c r="BK22" s="215"/>
      <c r="BL22" s="215"/>
      <c r="BM22" s="215"/>
      <c r="BN22" s="215"/>
      <c r="BO22" s="215"/>
      <c r="BP22" s="215"/>
      <c r="BQ22" s="221">
        <v>16</v>
      </c>
      <c r="BR22" s="222"/>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8"/>
      <c r="EA22" s="217"/>
    </row>
    <row r="23" spans="1:131" s="218" customFormat="1" ht="26.25" customHeight="1" thickBot="1" x14ac:dyDescent="0.25">
      <c r="A23" s="223" t="s">
        <v>376</v>
      </c>
      <c r="B23" s="778" t="s">
        <v>377</v>
      </c>
      <c r="C23" s="779"/>
      <c r="D23" s="779"/>
      <c r="E23" s="779"/>
      <c r="F23" s="779"/>
      <c r="G23" s="779"/>
      <c r="H23" s="779"/>
      <c r="I23" s="779"/>
      <c r="J23" s="779"/>
      <c r="K23" s="779"/>
      <c r="L23" s="779"/>
      <c r="M23" s="779"/>
      <c r="N23" s="779"/>
      <c r="O23" s="779"/>
      <c r="P23" s="780"/>
      <c r="Q23" s="781">
        <v>82708</v>
      </c>
      <c r="R23" s="782"/>
      <c r="S23" s="782"/>
      <c r="T23" s="782"/>
      <c r="U23" s="782"/>
      <c r="V23" s="782">
        <v>79986</v>
      </c>
      <c r="W23" s="782"/>
      <c r="X23" s="782"/>
      <c r="Y23" s="782"/>
      <c r="Z23" s="782"/>
      <c r="AA23" s="782">
        <v>2722</v>
      </c>
      <c r="AB23" s="782"/>
      <c r="AC23" s="782"/>
      <c r="AD23" s="782"/>
      <c r="AE23" s="783"/>
      <c r="AF23" s="784">
        <v>2269</v>
      </c>
      <c r="AG23" s="782"/>
      <c r="AH23" s="782"/>
      <c r="AI23" s="782"/>
      <c r="AJ23" s="785"/>
      <c r="AK23" s="786"/>
      <c r="AL23" s="787"/>
      <c r="AM23" s="787"/>
      <c r="AN23" s="787"/>
      <c r="AO23" s="787"/>
      <c r="AP23" s="782">
        <v>73428</v>
      </c>
      <c r="AQ23" s="782"/>
      <c r="AR23" s="782"/>
      <c r="AS23" s="782"/>
      <c r="AT23" s="782"/>
      <c r="AU23" s="798"/>
      <c r="AV23" s="798"/>
      <c r="AW23" s="798"/>
      <c r="AX23" s="798"/>
      <c r="AY23" s="799"/>
      <c r="AZ23" s="800" t="s">
        <v>122</v>
      </c>
      <c r="BA23" s="801"/>
      <c r="BB23" s="801"/>
      <c r="BC23" s="801"/>
      <c r="BD23" s="802"/>
      <c r="BE23" s="215"/>
      <c r="BF23" s="215"/>
      <c r="BG23" s="215"/>
      <c r="BH23" s="215"/>
      <c r="BI23" s="215"/>
      <c r="BJ23" s="215"/>
      <c r="BK23" s="215"/>
      <c r="BL23" s="215"/>
      <c r="BM23" s="215"/>
      <c r="BN23" s="215"/>
      <c r="BO23" s="215"/>
      <c r="BP23" s="215"/>
      <c r="BQ23" s="221">
        <v>17</v>
      </c>
      <c r="BR23" s="222"/>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8"/>
      <c r="EA23" s="217"/>
    </row>
    <row r="24" spans="1:131" s="218" customFormat="1" ht="26.25" customHeight="1" x14ac:dyDescent="0.2">
      <c r="A24" s="797" t="s">
        <v>378</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14"/>
      <c r="BA24" s="214"/>
      <c r="BB24" s="214"/>
      <c r="BC24" s="214"/>
      <c r="BD24" s="214"/>
      <c r="BE24" s="215"/>
      <c r="BF24" s="215"/>
      <c r="BG24" s="215"/>
      <c r="BH24" s="215"/>
      <c r="BI24" s="215"/>
      <c r="BJ24" s="215"/>
      <c r="BK24" s="215"/>
      <c r="BL24" s="215"/>
      <c r="BM24" s="215"/>
      <c r="BN24" s="215"/>
      <c r="BO24" s="215"/>
      <c r="BP24" s="215"/>
      <c r="BQ24" s="221">
        <v>18</v>
      </c>
      <c r="BR24" s="222"/>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8"/>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8"/>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3" t="s">
        <v>383</v>
      </c>
      <c r="AG26" s="804"/>
      <c r="AH26" s="804"/>
      <c r="AI26" s="804"/>
      <c r="AJ26" s="805"/>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8"/>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6"/>
      <c r="AG27" s="807"/>
      <c r="AH27" s="807"/>
      <c r="AI27" s="807"/>
      <c r="AJ27" s="808"/>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8"/>
      <c r="EA27" s="212"/>
    </row>
    <row r="28" spans="1:131" ht="26.25" customHeight="1" thickTop="1" x14ac:dyDescent="0.2">
      <c r="A28" s="225">
        <v>1</v>
      </c>
      <c r="B28" s="737" t="s">
        <v>388</v>
      </c>
      <c r="C28" s="738"/>
      <c r="D28" s="738"/>
      <c r="E28" s="738"/>
      <c r="F28" s="738"/>
      <c r="G28" s="738"/>
      <c r="H28" s="738"/>
      <c r="I28" s="738"/>
      <c r="J28" s="738"/>
      <c r="K28" s="738"/>
      <c r="L28" s="738"/>
      <c r="M28" s="738"/>
      <c r="N28" s="738"/>
      <c r="O28" s="738"/>
      <c r="P28" s="739"/>
      <c r="Q28" s="811">
        <v>14319</v>
      </c>
      <c r="R28" s="812"/>
      <c r="S28" s="812"/>
      <c r="T28" s="812"/>
      <c r="U28" s="812"/>
      <c r="V28" s="812">
        <v>14098</v>
      </c>
      <c r="W28" s="812"/>
      <c r="X28" s="812"/>
      <c r="Y28" s="812"/>
      <c r="Z28" s="812"/>
      <c r="AA28" s="812">
        <v>221</v>
      </c>
      <c r="AB28" s="812"/>
      <c r="AC28" s="812"/>
      <c r="AD28" s="812"/>
      <c r="AE28" s="813"/>
      <c r="AF28" s="814">
        <v>221</v>
      </c>
      <c r="AG28" s="812"/>
      <c r="AH28" s="812"/>
      <c r="AI28" s="812"/>
      <c r="AJ28" s="815"/>
      <c r="AK28" s="816">
        <v>1591</v>
      </c>
      <c r="AL28" s="817"/>
      <c r="AM28" s="817"/>
      <c r="AN28" s="817"/>
      <c r="AO28" s="817"/>
      <c r="AP28" s="817" t="s">
        <v>565</v>
      </c>
      <c r="AQ28" s="817"/>
      <c r="AR28" s="817"/>
      <c r="AS28" s="817"/>
      <c r="AT28" s="817"/>
      <c r="AU28" s="817" t="s">
        <v>565</v>
      </c>
      <c r="AV28" s="817"/>
      <c r="AW28" s="817"/>
      <c r="AX28" s="817"/>
      <c r="AY28" s="817"/>
      <c r="AZ28" s="818" t="s">
        <v>565</v>
      </c>
      <c r="BA28" s="818"/>
      <c r="BB28" s="818"/>
      <c r="BC28" s="818"/>
      <c r="BD28" s="818"/>
      <c r="BE28" s="809"/>
      <c r="BF28" s="809"/>
      <c r="BG28" s="809"/>
      <c r="BH28" s="809"/>
      <c r="BI28" s="810"/>
      <c r="BJ28" s="214"/>
      <c r="BK28" s="214"/>
      <c r="BL28" s="214"/>
      <c r="BM28" s="214"/>
      <c r="BN28" s="214"/>
      <c r="BO28" s="224"/>
      <c r="BP28" s="224"/>
      <c r="BQ28" s="221">
        <v>22</v>
      </c>
      <c r="BR28" s="222"/>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8"/>
      <c r="EA28" s="212"/>
    </row>
    <row r="29" spans="1:131" ht="26.25" customHeight="1" x14ac:dyDescent="0.2">
      <c r="A29" s="225">
        <v>2</v>
      </c>
      <c r="B29" s="769" t="s">
        <v>389</v>
      </c>
      <c r="C29" s="770"/>
      <c r="D29" s="770"/>
      <c r="E29" s="770"/>
      <c r="F29" s="770"/>
      <c r="G29" s="770"/>
      <c r="H29" s="770"/>
      <c r="I29" s="770"/>
      <c r="J29" s="770"/>
      <c r="K29" s="770"/>
      <c r="L29" s="770"/>
      <c r="M29" s="770"/>
      <c r="N29" s="770"/>
      <c r="O29" s="770"/>
      <c r="P29" s="771"/>
      <c r="Q29" s="772">
        <v>74</v>
      </c>
      <c r="R29" s="773"/>
      <c r="S29" s="773"/>
      <c r="T29" s="773"/>
      <c r="U29" s="773"/>
      <c r="V29" s="773">
        <v>74</v>
      </c>
      <c r="W29" s="773"/>
      <c r="X29" s="773"/>
      <c r="Y29" s="773"/>
      <c r="Z29" s="773"/>
      <c r="AA29" s="773" t="s">
        <v>564</v>
      </c>
      <c r="AB29" s="773"/>
      <c r="AC29" s="773"/>
      <c r="AD29" s="773"/>
      <c r="AE29" s="774"/>
      <c r="AF29" s="775" t="s">
        <v>122</v>
      </c>
      <c r="AG29" s="776"/>
      <c r="AH29" s="776"/>
      <c r="AI29" s="776"/>
      <c r="AJ29" s="777"/>
      <c r="AK29" s="823">
        <v>54</v>
      </c>
      <c r="AL29" s="819"/>
      <c r="AM29" s="819"/>
      <c r="AN29" s="819"/>
      <c r="AO29" s="819"/>
      <c r="AP29" s="819">
        <v>36</v>
      </c>
      <c r="AQ29" s="819"/>
      <c r="AR29" s="819"/>
      <c r="AS29" s="819"/>
      <c r="AT29" s="819"/>
      <c r="AU29" s="819">
        <v>24</v>
      </c>
      <c r="AV29" s="819"/>
      <c r="AW29" s="819"/>
      <c r="AX29" s="819"/>
      <c r="AY29" s="819"/>
      <c r="AZ29" s="820" t="s">
        <v>565</v>
      </c>
      <c r="BA29" s="820"/>
      <c r="BB29" s="820"/>
      <c r="BC29" s="820"/>
      <c r="BD29" s="820"/>
      <c r="BE29" s="821"/>
      <c r="BF29" s="821"/>
      <c r="BG29" s="821"/>
      <c r="BH29" s="821"/>
      <c r="BI29" s="822"/>
      <c r="BJ29" s="214"/>
      <c r="BK29" s="214"/>
      <c r="BL29" s="214"/>
      <c r="BM29" s="214"/>
      <c r="BN29" s="214"/>
      <c r="BO29" s="224"/>
      <c r="BP29" s="224"/>
      <c r="BQ29" s="221">
        <v>23</v>
      </c>
      <c r="BR29" s="222"/>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8"/>
      <c r="EA29" s="212"/>
    </row>
    <row r="30" spans="1:131" ht="26.25" customHeight="1" x14ac:dyDescent="0.2">
      <c r="A30" s="225">
        <v>3</v>
      </c>
      <c r="B30" s="769" t="s">
        <v>390</v>
      </c>
      <c r="C30" s="770"/>
      <c r="D30" s="770"/>
      <c r="E30" s="770"/>
      <c r="F30" s="770"/>
      <c r="G30" s="770"/>
      <c r="H30" s="770"/>
      <c r="I30" s="770"/>
      <c r="J30" s="770"/>
      <c r="K30" s="770"/>
      <c r="L30" s="770"/>
      <c r="M30" s="770"/>
      <c r="N30" s="770"/>
      <c r="O30" s="770"/>
      <c r="P30" s="771"/>
      <c r="Q30" s="772">
        <v>3192</v>
      </c>
      <c r="R30" s="773"/>
      <c r="S30" s="773"/>
      <c r="T30" s="773"/>
      <c r="U30" s="773"/>
      <c r="V30" s="773">
        <v>3100</v>
      </c>
      <c r="W30" s="773"/>
      <c r="X30" s="773"/>
      <c r="Y30" s="773"/>
      <c r="Z30" s="773"/>
      <c r="AA30" s="773">
        <v>92</v>
      </c>
      <c r="AB30" s="773"/>
      <c r="AC30" s="773"/>
      <c r="AD30" s="773"/>
      <c r="AE30" s="774"/>
      <c r="AF30" s="775">
        <v>92</v>
      </c>
      <c r="AG30" s="776"/>
      <c r="AH30" s="776"/>
      <c r="AI30" s="776"/>
      <c r="AJ30" s="777"/>
      <c r="AK30" s="823">
        <v>725</v>
      </c>
      <c r="AL30" s="819"/>
      <c r="AM30" s="819"/>
      <c r="AN30" s="819"/>
      <c r="AO30" s="819"/>
      <c r="AP30" s="819" t="s">
        <v>565</v>
      </c>
      <c r="AQ30" s="819"/>
      <c r="AR30" s="819"/>
      <c r="AS30" s="819"/>
      <c r="AT30" s="819"/>
      <c r="AU30" s="819" t="s">
        <v>565</v>
      </c>
      <c r="AV30" s="819"/>
      <c r="AW30" s="819"/>
      <c r="AX30" s="819"/>
      <c r="AY30" s="819"/>
      <c r="AZ30" s="820" t="s">
        <v>565</v>
      </c>
      <c r="BA30" s="820"/>
      <c r="BB30" s="820"/>
      <c r="BC30" s="820"/>
      <c r="BD30" s="820"/>
      <c r="BE30" s="821"/>
      <c r="BF30" s="821"/>
      <c r="BG30" s="821"/>
      <c r="BH30" s="821"/>
      <c r="BI30" s="822"/>
      <c r="BJ30" s="214"/>
      <c r="BK30" s="214"/>
      <c r="BL30" s="214"/>
      <c r="BM30" s="214"/>
      <c r="BN30" s="214"/>
      <c r="BO30" s="224"/>
      <c r="BP30" s="224"/>
      <c r="BQ30" s="221">
        <v>24</v>
      </c>
      <c r="BR30" s="222"/>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8"/>
      <c r="EA30" s="212"/>
    </row>
    <row r="31" spans="1:131" ht="26.25" customHeight="1" x14ac:dyDescent="0.2">
      <c r="A31" s="225">
        <v>4</v>
      </c>
      <c r="B31" s="769" t="s">
        <v>391</v>
      </c>
      <c r="C31" s="770"/>
      <c r="D31" s="770"/>
      <c r="E31" s="770"/>
      <c r="F31" s="770"/>
      <c r="G31" s="770"/>
      <c r="H31" s="770"/>
      <c r="I31" s="770"/>
      <c r="J31" s="770"/>
      <c r="K31" s="770"/>
      <c r="L31" s="770"/>
      <c r="M31" s="770"/>
      <c r="N31" s="770"/>
      <c r="O31" s="770"/>
      <c r="P31" s="771"/>
      <c r="Q31" s="772">
        <v>13186</v>
      </c>
      <c r="R31" s="773"/>
      <c r="S31" s="773"/>
      <c r="T31" s="773"/>
      <c r="U31" s="773"/>
      <c r="V31" s="773">
        <v>12766</v>
      </c>
      <c r="W31" s="773"/>
      <c r="X31" s="773"/>
      <c r="Y31" s="773"/>
      <c r="Z31" s="773"/>
      <c r="AA31" s="773">
        <v>420</v>
      </c>
      <c r="AB31" s="773"/>
      <c r="AC31" s="773"/>
      <c r="AD31" s="773"/>
      <c r="AE31" s="774"/>
      <c r="AF31" s="775">
        <v>420</v>
      </c>
      <c r="AG31" s="776"/>
      <c r="AH31" s="776"/>
      <c r="AI31" s="776"/>
      <c r="AJ31" s="777"/>
      <c r="AK31" s="823">
        <v>1991</v>
      </c>
      <c r="AL31" s="819"/>
      <c r="AM31" s="819"/>
      <c r="AN31" s="819"/>
      <c r="AO31" s="819"/>
      <c r="AP31" s="819">
        <v>1</v>
      </c>
      <c r="AQ31" s="819"/>
      <c r="AR31" s="819"/>
      <c r="AS31" s="819"/>
      <c r="AT31" s="819"/>
      <c r="AU31" s="819">
        <v>1</v>
      </c>
      <c r="AV31" s="819"/>
      <c r="AW31" s="819"/>
      <c r="AX31" s="819"/>
      <c r="AY31" s="819"/>
      <c r="AZ31" s="820" t="s">
        <v>565</v>
      </c>
      <c r="BA31" s="820"/>
      <c r="BB31" s="820"/>
      <c r="BC31" s="820"/>
      <c r="BD31" s="820"/>
      <c r="BE31" s="821"/>
      <c r="BF31" s="821"/>
      <c r="BG31" s="821"/>
      <c r="BH31" s="821"/>
      <c r="BI31" s="822"/>
      <c r="BJ31" s="214"/>
      <c r="BK31" s="214"/>
      <c r="BL31" s="214"/>
      <c r="BM31" s="214"/>
      <c r="BN31" s="214"/>
      <c r="BO31" s="224"/>
      <c r="BP31" s="224"/>
      <c r="BQ31" s="221">
        <v>25</v>
      </c>
      <c r="BR31" s="222"/>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8"/>
      <c r="EA31" s="212"/>
    </row>
    <row r="32" spans="1:131" ht="26.25" customHeight="1" x14ac:dyDescent="0.2">
      <c r="A32" s="225">
        <v>5</v>
      </c>
      <c r="B32" s="769" t="s">
        <v>392</v>
      </c>
      <c r="C32" s="770"/>
      <c r="D32" s="770"/>
      <c r="E32" s="770"/>
      <c r="F32" s="770"/>
      <c r="G32" s="770"/>
      <c r="H32" s="770"/>
      <c r="I32" s="770"/>
      <c r="J32" s="770"/>
      <c r="K32" s="770"/>
      <c r="L32" s="770"/>
      <c r="M32" s="770"/>
      <c r="N32" s="770"/>
      <c r="O32" s="770"/>
      <c r="P32" s="771"/>
      <c r="Q32" s="772">
        <v>73</v>
      </c>
      <c r="R32" s="773"/>
      <c r="S32" s="773"/>
      <c r="T32" s="773"/>
      <c r="U32" s="773"/>
      <c r="V32" s="773">
        <v>46</v>
      </c>
      <c r="W32" s="773"/>
      <c r="X32" s="773"/>
      <c r="Y32" s="773"/>
      <c r="Z32" s="773"/>
      <c r="AA32" s="773">
        <v>27</v>
      </c>
      <c r="AB32" s="773"/>
      <c r="AC32" s="773"/>
      <c r="AD32" s="773"/>
      <c r="AE32" s="774"/>
      <c r="AF32" s="775">
        <v>27</v>
      </c>
      <c r="AG32" s="776"/>
      <c r="AH32" s="776"/>
      <c r="AI32" s="776"/>
      <c r="AJ32" s="777"/>
      <c r="AK32" s="823" t="s">
        <v>565</v>
      </c>
      <c r="AL32" s="819"/>
      <c r="AM32" s="819"/>
      <c r="AN32" s="819"/>
      <c r="AO32" s="819"/>
      <c r="AP32" s="819">
        <v>7</v>
      </c>
      <c r="AQ32" s="819"/>
      <c r="AR32" s="819"/>
      <c r="AS32" s="819"/>
      <c r="AT32" s="819"/>
      <c r="AU32" s="819" t="s">
        <v>565</v>
      </c>
      <c r="AV32" s="819"/>
      <c r="AW32" s="819"/>
      <c r="AX32" s="819"/>
      <c r="AY32" s="819"/>
      <c r="AZ32" s="820" t="s">
        <v>565</v>
      </c>
      <c r="BA32" s="820"/>
      <c r="BB32" s="820"/>
      <c r="BC32" s="820"/>
      <c r="BD32" s="820"/>
      <c r="BE32" s="821"/>
      <c r="BF32" s="821"/>
      <c r="BG32" s="821"/>
      <c r="BH32" s="821"/>
      <c r="BI32" s="822"/>
      <c r="BJ32" s="214"/>
      <c r="BK32" s="214"/>
      <c r="BL32" s="214"/>
      <c r="BM32" s="214"/>
      <c r="BN32" s="214"/>
      <c r="BO32" s="224"/>
      <c r="BP32" s="224"/>
      <c r="BQ32" s="221">
        <v>26</v>
      </c>
      <c r="BR32" s="222"/>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8"/>
      <c r="EA32" s="212"/>
    </row>
    <row r="33" spans="1:131" ht="26.25" customHeight="1" x14ac:dyDescent="0.2">
      <c r="A33" s="225">
        <v>6</v>
      </c>
      <c r="B33" s="769" t="s">
        <v>393</v>
      </c>
      <c r="C33" s="770"/>
      <c r="D33" s="770"/>
      <c r="E33" s="770"/>
      <c r="F33" s="770"/>
      <c r="G33" s="770"/>
      <c r="H33" s="770"/>
      <c r="I33" s="770"/>
      <c r="J33" s="770"/>
      <c r="K33" s="770"/>
      <c r="L33" s="770"/>
      <c r="M33" s="770"/>
      <c r="N33" s="770"/>
      <c r="O33" s="770"/>
      <c r="P33" s="771"/>
      <c r="Q33" s="772">
        <v>3250</v>
      </c>
      <c r="R33" s="773"/>
      <c r="S33" s="773"/>
      <c r="T33" s="773"/>
      <c r="U33" s="773"/>
      <c r="V33" s="773">
        <v>3028</v>
      </c>
      <c r="W33" s="773"/>
      <c r="X33" s="773"/>
      <c r="Y33" s="773"/>
      <c r="Z33" s="773"/>
      <c r="AA33" s="773">
        <v>222</v>
      </c>
      <c r="AB33" s="773"/>
      <c r="AC33" s="773"/>
      <c r="AD33" s="773"/>
      <c r="AE33" s="774"/>
      <c r="AF33" s="775">
        <v>3255</v>
      </c>
      <c r="AG33" s="776"/>
      <c r="AH33" s="776"/>
      <c r="AI33" s="776"/>
      <c r="AJ33" s="777"/>
      <c r="AK33" s="823">
        <v>530</v>
      </c>
      <c r="AL33" s="819"/>
      <c r="AM33" s="819"/>
      <c r="AN33" s="819"/>
      <c r="AO33" s="819"/>
      <c r="AP33" s="819">
        <v>9642</v>
      </c>
      <c r="AQ33" s="819"/>
      <c r="AR33" s="819"/>
      <c r="AS33" s="819"/>
      <c r="AT33" s="819"/>
      <c r="AU33" s="819">
        <v>2285</v>
      </c>
      <c r="AV33" s="819"/>
      <c r="AW33" s="819"/>
      <c r="AX33" s="819"/>
      <c r="AY33" s="819"/>
      <c r="AZ33" s="820" t="s">
        <v>565</v>
      </c>
      <c r="BA33" s="820"/>
      <c r="BB33" s="820"/>
      <c r="BC33" s="820"/>
      <c r="BD33" s="820"/>
      <c r="BE33" s="821" t="s">
        <v>394</v>
      </c>
      <c r="BF33" s="821"/>
      <c r="BG33" s="821"/>
      <c r="BH33" s="821"/>
      <c r="BI33" s="822"/>
      <c r="BJ33" s="214"/>
      <c r="BK33" s="214"/>
      <c r="BL33" s="214"/>
      <c r="BM33" s="214"/>
      <c r="BN33" s="214"/>
      <c r="BO33" s="224"/>
      <c r="BP33" s="224"/>
      <c r="BQ33" s="221">
        <v>27</v>
      </c>
      <c r="BR33" s="222"/>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8"/>
      <c r="EA33" s="212"/>
    </row>
    <row r="34" spans="1:131" ht="26.25" customHeight="1" x14ac:dyDescent="0.2">
      <c r="A34" s="225">
        <v>7</v>
      </c>
      <c r="B34" s="769" t="s">
        <v>395</v>
      </c>
      <c r="C34" s="770"/>
      <c r="D34" s="770"/>
      <c r="E34" s="770"/>
      <c r="F34" s="770"/>
      <c r="G34" s="770"/>
      <c r="H34" s="770"/>
      <c r="I34" s="770"/>
      <c r="J34" s="770"/>
      <c r="K34" s="770"/>
      <c r="L34" s="770"/>
      <c r="M34" s="770"/>
      <c r="N34" s="770"/>
      <c r="O34" s="770"/>
      <c r="P34" s="771"/>
      <c r="Q34" s="772">
        <v>4956</v>
      </c>
      <c r="R34" s="773"/>
      <c r="S34" s="773"/>
      <c r="T34" s="773"/>
      <c r="U34" s="773"/>
      <c r="V34" s="773">
        <v>4805</v>
      </c>
      <c r="W34" s="773"/>
      <c r="X34" s="773"/>
      <c r="Y34" s="773"/>
      <c r="Z34" s="773"/>
      <c r="AA34" s="773">
        <v>151</v>
      </c>
      <c r="AB34" s="773"/>
      <c r="AC34" s="773"/>
      <c r="AD34" s="773"/>
      <c r="AE34" s="774"/>
      <c r="AF34" s="775">
        <v>2456</v>
      </c>
      <c r="AG34" s="776"/>
      <c r="AH34" s="776"/>
      <c r="AI34" s="776"/>
      <c r="AJ34" s="777"/>
      <c r="AK34" s="823">
        <v>1881</v>
      </c>
      <c r="AL34" s="819"/>
      <c r="AM34" s="819"/>
      <c r="AN34" s="819"/>
      <c r="AO34" s="819"/>
      <c r="AP34" s="819">
        <v>16094</v>
      </c>
      <c r="AQ34" s="819"/>
      <c r="AR34" s="819"/>
      <c r="AS34" s="819"/>
      <c r="AT34" s="819"/>
      <c r="AU34" s="819">
        <v>11363</v>
      </c>
      <c r="AV34" s="819"/>
      <c r="AW34" s="819"/>
      <c r="AX34" s="819"/>
      <c r="AY34" s="819"/>
      <c r="AZ34" s="820" t="s">
        <v>565</v>
      </c>
      <c r="BA34" s="820"/>
      <c r="BB34" s="820"/>
      <c r="BC34" s="820"/>
      <c r="BD34" s="820"/>
      <c r="BE34" s="821" t="s">
        <v>394</v>
      </c>
      <c r="BF34" s="821"/>
      <c r="BG34" s="821"/>
      <c r="BH34" s="821"/>
      <c r="BI34" s="822"/>
      <c r="BJ34" s="214"/>
      <c r="BK34" s="214"/>
      <c r="BL34" s="214"/>
      <c r="BM34" s="214"/>
      <c r="BN34" s="214"/>
      <c r="BO34" s="224"/>
      <c r="BP34" s="224"/>
      <c r="BQ34" s="221">
        <v>28</v>
      </c>
      <c r="BR34" s="222"/>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8"/>
      <c r="EA34" s="212"/>
    </row>
    <row r="35" spans="1:131" ht="26.25" customHeight="1" x14ac:dyDescent="0.2">
      <c r="A35" s="225">
        <v>8</v>
      </c>
      <c r="B35" s="769" t="s">
        <v>396</v>
      </c>
      <c r="C35" s="770"/>
      <c r="D35" s="770"/>
      <c r="E35" s="770"/>
      <c r="F35" s="770"/>
      <c r="G35" s="770"/>
      <c r="H35" s="770"/>
      <c r="I35" s="770"/>
      <c r="J35" s="770"/>
      <c r="K35" s="770"/>
      <c r="L35" s="770"/>
      <c r="M35" s="770"/>
      <c r="N35" s="770"/>
      <c r="O35" s="770"/>
      <c r="P35" s="771"/>
      <c r="Q35" s="772">
        <v>3116</v>
      </c>
      <c r="R35" s="773"/>
      <c r="S35" s="773"/>
      <c r="T35" s="773"/>
      <c r="U35" s="773"/>
      <c r="V35" s="773">
        <v>3478</v>
      </c>
      <c r="W35" s="773"/>
      <c r="X35" s="773"/>
      <c r="Y35" s="773"/>
      <c r="Z35" s="773"/>
      <c r="AA35" s="773">
        <v>-362</v>
      </c>
      <c r="AB35" s="773"/>
      <c r="AC35" s="773"/>
      <c r="AD35" s="773"/>
      <c r="AE35" s="774"/>
      <c r="AF35" s="775">
        <v>1412</v>
      </c>
      <c r="AG35" s="776"/>
      <c r="AH35" s="776"/>
      <c r="AI35" s="776"/>
      <c r="AJ35" s="777"/>
      <c r="AK35" s="823">
        <v>450</v>
      </c>
      <c r="AL35" s="819"/>
      <c r="AM35" s="819"/>
      <c r="AN35" s="819"/>
      <c r="AO35" s="819"/>
      <c r="AP35" s="819">
        <v>2265</v>
      </c>
      <c r="AQ35" s="819"/>
      <c r="AR35" s="819"/>
      <c r="AS35" s="819"/>
      <c r="AT35" s="819"/>
      <c r="AU35" s="819">
        <v>1491</v>
      </c>
      <c r="AV35" s="819"/>
      <c r="AW35" s="819"/>
      <c r="AX35" s="819"/>
      <c r="AY35" s="819"/>
      <c r="AZ35" s="820" t="s">
        <v>565</v>
      </c>
      <c r="BA35" s="820"/>
      <c r="BB35" s="820"/>
      <c r="BC35" s="820"/>
      <c r="BD35" s="820"/>
      <c r="BE35" s="821" t="s">
        <v>394</v>
      </c>
      <c r="BF35" s="821"/>
      <c r="BG35" s="821"/>
      <c r="BH35" s="821"/>
      <c r="BI35" s="822"/>
      <c r="BJ35" s="214"/>
      <c r="BK35" s="214"/>
      <c r="BL35" s="214"/>
      <c r="BM35" s="214"/>
      <c r="BN35" s="214"/>
      <c r="BO35" s="224"/>
      <c r="BP35" s="224"/>
      <c r="BQ35" s="221">
        <v>29</v>
      </c>
      <c r="BR35" s="222"/>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8"/>
      <c r="EA35" s="212"/>
    </row>
    <row r="36" spans="1:131" ht="26.25" customHeight="1" x14ac:dyDescent="0.2">
      <c r="A36" s="225">
        <v>9</v>
      </c>
      <c r="B36" s="769" t="s">
        <v>397</v>
      </c>
      <c r="C36" s="770"/>
      <c r="D36" s="770"/>
      <c r="E36" s="770"/>
      <c r="F36" s="770"/>
      <c r="G36" s="770"/>
      <c r="H36" s="770"/>
      <c r="I36" s="770"/>
      <c r="J36" s="770"/>
      <c r="K36" s="770"/>
      <c r="L36" s="770"/>
      <c r="M36" s="770"/>
      <c r="N36" s="770"/>
      <c r="O36" s="770"/>
      <c r="P36" s="771"/>
      <c r="Q36" s="772">
        <v>323</v>
      </c>
      <c r="R36" s="773"/>
      <c r="S36" s="773"/>
      <c r="T36" s="773"/>
      <c r="U36" s="773"/>
      <c r="V36" s="773">
        <v>331</v>
      </c>
      <c r="W36" s="773"/>
      <c r="X36" s="773"/>
      <c r="Y36" s="773"/>
      <c r="Z36" s="773"/>
      <c r="AA36" s="773">
        <v>-8</v>
      </c>
      <c r="AB36" s="773"/>
      <c r="AC36" s="773"/>
      <c r="AD36" s="773"/>
      <c r="AE36" s="774"/>
      <c r="AF36" s="775">
        <v>20</v>
      </c>
      <c r="AG36" s="776"/>
      <c r="AH36" s="776"/>
      <c r="AI36" s="776"/>
      <c r="AJ36" s="777"/>
      <c r="AK36" s="823">
        <v>35</v>
      </c>
      <c r="AL36" s="819"/>
      <c r="AM36" s="819"/>
      <c r="AN36" s="819"/>
      <c r="AO36" s="819"/>
      <c r="AP36" s="819">
        <v>484</v>
      </c>
      <c r="AQ36" s="819"/>
      <c r="AR36" s="819"/>
      <c r="AS36" s="819"/>
      <c r="AT36" s="819"/>
      <c r="AU36" s="819">
        <v>231</v>
      </c>
      <c r="AV36" s="819"/>
      <c r="AW36" s="819"/>
      <c r="AX36" s="819"/>
      <c r="AY36" s="819"/>
      <c r="AZ36" s="820" t="s">
        <v>565</v>
      </c>
      <c r="BA36" s="820"/>
      <c r="BB36" s="820"/>
      <c r="BC36" s="820"/>
      <c r="BD36" s="820"/>
      <c r="BE36" s="821" t="s">
        <v>394</v>
      </c>
      <c r="BF36" s="821"/>
      <c r="BG36" s="821"/>
      <c r="BH36" s="821"/>
      <c r="BI36" s="822"/>
      <c r="BJ36" s="214"/>
      <c r="BK36" s="214"/>
      <c r="BL36" s="214"/>
      <c r="BM36" s="214"/>
      <c r="BN36" s="214"/>
      <c r="BO36" s="224"/>
      <c r="BP36" s="224"/>
      <c r="BQ36" s="221">
        <v>30</v>
      </c>
      <c r="BR36" s="222"/>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8"/>
      <c r="EA36" s="212"/>
    </row>
    <row r="37" spans="1:131" ht="26.25" customHeight="1" x14ac:dyDescent="0.2">
      <c r="A37" s="225">
        <v>10</v>
      </c>
      <c r="B37" s="769" t="s">
        <v>398</v>
      </c>
      <c r="C37" s="770"/>
      <c r="D37" s="770"/>
      <c r="E37" s="770"/>
      <c r="F37" s="770"/>
      <c r="G37" s="770"/>
      <c r="H37" s="770"/>
      <c r="I37" s="770"/>
      <c r="J37" s="770"/>
      <c r="K37" s="770"/>
      <c r="L37" s="770"/>
      <c r="M37" s="770"/>
      <c r="N37" s="770"/>
      <c r="O37" s="770"/>
      <c r="P37" s="771"/>
      <c r="Q37" s="772">
        <v>87701</v>
      </c>
      <c r="R37" s="773"/>
      <c r="S37" s="773"/>
      <c r="T37" s="773"/>
      <c r="U37" s="773"/>
      <c r="V37" s="773">
        <v>81607</v>
      </c>
      <c r="W37" s="773"/>
      <c r="X37" s="773"/>
      <c r="Y37" s="773"/>
      <c r="Z37" s="773"/>
      <c r="AA37" s="773">
        <v>6094</v>
      </c>
      <c r="AB37" s="773"/>
      <c r="AC37" s="773"/>
      <c r="AD37" s="773"/>
      <c r="AE37" s="774"/>
      <c r="AF37" s="775">
        <v>22418</v>
      </c>
      <c r="AG37" s="776"/>
      <c r="AH37" s="776"/>
      <c r="AI37" s="776"/>
      <c r="AJ37" s="777"/>
      <c r="AK37" s="823" t="s">
        <v>565</v>
      </c>
      <c r="AL37" s="819"/>
      <c r="AM37" s="819"/>
      <c r="AN37" s="819"/>
      <c r="AO37" s="819"/>
      <c r="AP37" s="819" t="s">
        <v>565</v>
      </c>
      <c r="AQ37" s="819"/>
      <c r="AR37" s="819"/>
      <c r="AS37" s="819"/>
      <c r="AT37" s="819"/>
      <c r="AU37" s="819" t="s">
        <v>565</v>
      </c>
      <c r="AV37" s="819"/>
      <c r="AW37" s="819"/>
      <c r="AX37" s="819"/>
      <c r="AY37" s="819"/>
      <c r="AZ37" s="820" t="s">
        <v>565</v>
      </c>
      <c r="BA37" s="820"/>
      <c r="BB37" s="820"/>
      <c r="BC37" s="820"/>
      <c r="BD37" s="820"/>
      <c r="BE37" s="821" t="s">
        <v>394</v>
      </c>
      <c r="BF37" s="821"/>
      <c r="BG37" s="821"/>
      <c r="BH37" s="821"/>
      <c r="BI37" s="822"/>
      <c r="BJ37" s="214"/>
      <c r="BK37" s="214"/>
      <c r="BL37" s="214"/>
      <c r="BM37" s="214"/>
      <c r="BN37" s="214"/>
      <c r="BO37" s="224"/>
      <c r="BP37" s="224"/>
      <c r="BQ37" s="221">
        <v>31</v>
      </c>
      <c r="BR37" s="222"/>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8"/>
      <c r="EA37" s="212"/>
    </row>
    <row r="38" spans="1:131" ht="26.25" customHeight="1" x14ac:dyDescent="0.2">
      <c r="A38" s="225">
        <v>11</v>
      </c>
      <c r="B38" s="769" t="s">
        <v>399</v>
      </c>
      <c r="C38" s="770"/>
      <c r="D38" s="770"/>
      <c r="E38" s="770"/>
      <c r="F38" s="770"/>
      <c r="G38" s="770"/>
      <c r="H38" s="770"/>
      <c r="I38" s="770"/>
      <c r="J38" s="770"/>
      <c r="K38" s="770"/>
      <c r="L38" s="770"/>
      <c r="M38" s="770"/>
      <c r="N38" s="770"/>
      <c r="O38" s="770"/>
      <c r="P38" s="771"/>
      <c r="Q38" s="772">
        <v>176</v>
      </c>
      <c r="R38" s="773"/>
      <c r="S38" s="773"/>
      <c r="T38" s="773"/>
      <c r="U38" s="773"/>
      <c r="V38" s="773">
        <v>176</v>
      </c>
      <c r="W38" s="773"/>
      <c r="X38" s="773"/>
      <c r="Y38" s="773"/>
      <c r="Z38" s="773"/>
      <c r="AA38" s="773" t="s">
        <v>564</v>
      </c>
      <c r="AB38" s="773"/>
      <c r="AC38" s="773"/>
      <c r="AD38" s="773"/>
      <c r="AE38" s="774"/>
      <c r="AF38" s="775" t="s">
        <v>122</v>
      </c>
      <c r="AG38" s="776"/>
      <c r="AH38" s="776"/>
      <c r="AI38" s="776"/>
      <c r="AJ38" s="777"/>
      <c r="AK38" s="823">
        <v>65</v>
      </c>
      <c r="AL38" s="819"/>
      <c r="AM38" s="819"/>
      <c r="AN38" s="819"/>
      <c r="AO38" s="819"/>
      <c r="AP38" s="819">
        <v>110</v>
      </c>
      <c r="AQ38" s="819"/>
      <c r="AR38" s="819"/>
      <c r="AS38" s="819"/>
      <c r="AT38" s="819"/>
      <c r="AU38" s="819">
        <v>75</v>
      </c>
      <c r="AV38" s="819"/>
      <c r="AW38" s="819"/>
      <c r="AX38" s="819"/>
      <c r="AY38" s="819"/>
      <c r="AZ38" s="820" t="s">
        <v>565</v>
      </c>
      <c r="BA38" s="820"/>
      <c r="BB38" s="820"/>
      <c r="BC38" s="820"/>
      <c r="BD38" s="820"/>
      <c r="BE38" s="821" t="s">
        <v>400</v>
      </c>
      <c r="BF38" s="821"/>
      <c r="BG38" s="821"/>
      <c r="BH38" s="821"/>
      <c r="BI38" s="822"/>
      <c r="BJ38" s="214"/>
      <c r="BK38" s="214"/>
      <c r="BL38" s="214"/>
      <c r="BM38" s="214"/>
      <c r="BN38" s="214"/>
      <c r="BO38" s="224"/>
      <c r="BP38" s="224"/>
      <c r="BQ38" s="221">
        <v>32</v>
      </c>
      <c r="BR38" s="222"/>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8"/>
      <c r="EA38" s="212"/>
    </row>
    <row r="39" spans="1:131" ht="26.25" customHeight="1" x14ac:dyDescent="0.2">
      <c r="A39" s="225">
        <v>12</v>
      </c>
      <c r="B39" s="769"/>
      <c r="C39" s="770"/>
      <c r="D39" s="770"/>
      <c r="E39" s="770"/>
      <c r="F39" s="770"/>
      <c r="G39" s="770"/>
      <c r="H39" s="770"/>
      <c r="I39" s="770"/>
      <c r="J39" s="770"/>
      <c r="K39" s="770"/>
      <c r="L39" s="770"/>
      <c r="M39" s="770"/>
      <c r="N39" s="770"/>
      <c r="O39" s="770"/>
      <c r="P39" s="771"/>
      <c r="Q39" s="772"/>
      <c r="R39" s="773"/>
      <c r="S39" s="773"/>
      <c r="T39" s="773"/>
      <c r="U39" s="773"/>
      <c r="V39" s="773"/>
      <c r="W39" s="773"/>
      <c r="X39" s="773"/>
      <c r="Y39" s="773"/>
      <c r="Z39" s="773"/>
      <c r="AA39" s="773"/>
      <c r="AB39" s="773"/>
      <c r="AC39" s="773"/>
      <c r="AD39" s="773"/>
      <c r="AE39" s="774"/>
      <c r="AF39" s="775"/>
      <c r="AG39" s="776"/>
      <c r="AH39" s="776"/>
      <c r="AI39" s="776"/>
      <c r="AJ39" s="777"/>
      <c r="AK39" s="823"/>
      <c r="AL39" s="819"/>
      <c r="AM39" s="819"/>
      <c r="AN39" s="819"/>
      <c r="AO39" s="819"/>
      <c r="AP39" s="819"/>
      <c r="AQ39" s="819"/>
      <c r="AR39" s="819"/>
      <c r="AS39" s="819"/>
      <c r="AT39" s="819"/>
      <c r="AU39" s="819"/>
      <c r="AV39" s="819"/>
      <c r="AW39" s="819"/>
      <c r="AX39" s="819"/>
      <c r="AY39" s="819"/>
      <c r="AZ39" s="820"/>
      <c r="BA39" s="820"/>
      <c r="BB39" s="820"/>
      <c r="BC39" s="820"/>
      <c r="BD39" s="820"/>
      <c r="BE39" s="821"/>
      <c r="BF39" s="821"/>
      <c r="BG39" s="821"/>
      <c r="BH39" s="821"/>
      <c r="BI39" s="822"/>
      <c r="BJ39" s="214"/>
      <c r="BK39" s="214"/>
      <c r="BL39" s="214"/>
      <c r="BM39" s="214"/>
      <c r="BN39" s="214"/>
      <c r="BO39" s="224"/>
      <c r="BP39" s="224"/>
      <c r="BQ39" s="221">
        <v>33</v>
      </c>
      <c r="BR39" s="222"/>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8"/>
      <c r="EA39" s="212"/>
    </row>
    <row r="40" spans="1:131" ht="26.25" customHeight="1" x14ac:dyDescent="0.2">
      <c r="A40" s="221">
        <v>13</v>
      </c>
      <c r="B40" s="769"/>
      <c r="C40" s="770"/>
      <c r="D40" s="770"/>
      <c r="E40" s="770"/>
      <c r="F40" s="770"/>
      <c r="G40" s="770"/>
      <c r="H40" s="770"/>
      <c r="I40" s="770"/>
      <c r="J40" s="770"/>
      <c r="K40" s="770"/>
      <c r="L40" s="770"/>
      <c r="M40" s="770"/>
      <c r="N40" s="770"/>
      <c r="O40" s="770"/>
      <c r="P40" s="771"/>
      <c r="Q40" s="772"/>
      <c r="R40" s="773"/>
      <c r="S40" s="773"/>
      <c r="T40" s="773"/>
      <c r="U40" s="773"/>
      <c r="V40" s="773"/>
      <c r="W40" s="773"/>
      <c r="X40" s="773"/>
      <c r="Y40" s="773"/>
      <c r="Z40" s="773"/>
      <c r="AA40" s="773"/>
      <c r="AB40" s="773"/>
      <c r="AC40" s="773"/>
      <c r="AD40" s="773"/>
      <c r="AE40" s="774"/>
      <c r="AF40" s="775"/>
      <c r="AG40" s="776"/>
      <c r="AH40" s="776"/>
      <c r="AI40" s="776"/>
      <c r="AJ40" s="777"/>
      <c r="AK40" s="823"/>
      <c r="AL40" s="819"/>
      <c r="AM40" s="819"/>
      <c r="AN40" s="819"/>
      <c r="AO40" s="819"/>
      <c r="AP40" s="819"/>
      <c r="AQ40" s="819"/>
      <c r="AR40" s="819"/>
      <c r="AS40" s="819"/>
      <c r="AT40" s="819"/>
      <c r="AU40" s="819"/>
      <c r="AV40" s="819"/>
      <c r="AW40" s="819"/>
      <c r="AX40" s="819"/>
      <c r="AY40" s="819"/>
      <c r="AZ40" s="820"/>
      <c r="BA40" s="820"/>
      <c r="BB40" s="820"/>
      <c r="BC40" s="820"/>
      <c r="BD40" s="820"/>
      <c r="BE40" s="821"/>
      <c r="BF40" s="821"/>
      <c r="BG40" s="821"/>
      <c r="BH40" s="821"/>
      <c r="BI40" s="822"/>
      <c r="BJ40" s="214"/>
      <c r="BK40" s="214"/>
      <c r="BL40" s="214"/>
      <c r="BM40" s="214"/>
      <c r="BN40" s="214"/>
      <c r="BO40" s="224"/>
      <c r="BP40" s="224"/>
      <c r="BQ40" s="221">
        <v>34</v>
      </c>
      <c r="BR40" s="222"/>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8"/>
      <c r="EA40" s="212"/>
    </row>
    <row r="41" spans="1:131" ht="26.25" customHeight="1" x14ac:dyDescent="0.2">
      <c r="A41" s="221">
        <v>14</v>
      </c>
      <c r="B41" s="769"/>
      <c r="C41" s="770"/>
      <c r="D41" s="770"/>
      <c r="E41" s="770"/>
      <c r="F41" s="770"/>
      <c r="G41" s="770"/>
      <c r="H41" s="770"/>
      <c r="I41" s="770"/>
      <c r="J41" s="770"/>
      <c r="K41" s="770"/>
      <c r="L41" s="770"/>
      <c r="M41" s="770"/>
      <c r="N41" s="770"/>
      <c r="O41" s="770"/>
      <c r="P41" s="771"/>
      <c r="Q41" s="772"/>
      <c r="R41" s="773"/>
      <c r="S41" s="773"/>
      <c r="T41" s="773"/>
      <c r="U41" s="773"/>
      <c r="V41" s="773"/>
      <c r="W41" s="773"/>
      <c r="X41" s="773"/>
      <c r="Y41" s="773"/>
      <c r="Z41" s="773"/>
      <c r="AA41" s="773"/>
      <c r="AB41" s="773"/>
      <c r="AC41" s="773"/>
      <c r="AD41" s="773"/>
      <c r="AE41" s="774"/>
      <c r="AF41" s="775"/>
      <c r="AG41" s="776"/>
      <c r="AH41" s="776"/>
      <c r="AI41" s="776"/>
      <c r="AJ41" s="777"/>
      <c r="AK41" s="823"/>
      <c r="AL41" s="819"/>
      <c r="AM41" s="819"/>
      <c r="AN41" s="819"/>
      <c r="AO41" s="819"/>
      <c r="AP41" s="819"/>
      <c r="AQ41" s="819"/>
      <c r="AR41" s="819"/>
      <c r="AS41" s="819"/>
      <c r="AT41" s="819"/>
      <c r="AU41" s="819"/>
      <c r="AV41" s="819"/>
      <c r="AW41" s="819"/>
      <c r="AX41" s="819"/>
      <c r="AY41" s="819"/>
      <c r="AZ41" s="820"/>
      <c r="BA41" s="820"/>
      <c r="BB41" s="820"/>
      <c r="BC41" s="820"/>
      <c r="BD41" s="820"/>
      <c r="BE41" s="821"/>
      <c r="BF41" s="821"/>
      <c r="BG41" s="821"/>
      <c r="BH41" s="821"/>
      <c r="BI41" s="822"/>
      <c r="BJ41" s="214"/>
      <c r="BK41" s="214"/>
      <c r="BL41" s="214"/>
      <c r="BM41" s="214"/>
      <c r="BN41" s="214"/>
      <c r="BO41" s="224"/>
      <c r="BP41" s="224"/>
      <c r="BQ41" s="221">
        <v>35</v>
      </c>
      <c r="BR41" s="222"/>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8"/>
      <c r="EA41" s="212"/>
    </row>
    <row r="42" spans="1:131" ht="26.25" customHeight="1" x14ac:dyDescent="0.2">
      <c r="A42" s="221">
        <v>15</v>
      </c>
      <c r="B42" s="769"/>
      <c r="C42" s="770"/>
      <c r="D42" s="770"/>
      <c r="E42" s="770"/>
      <c r="F42" s="770"/>
      <c r="G42" s="770"/>
      <c r="H42" s="770"/>
      <c r="I42" s="770"/>
      <c r="J42" s="770"/>
      <c r="K42" s="770"/>
      <c r="L42" s="770"/>
      <c r="M42" s="770"/>
      <c r="N42" s="770"/>
      <c r="O42" s="770"/>
      <c r="P42" s="771"/>
      <c r="Q42" s="772"/>
      <c r="R42" s="773"/>
      <c r="S42" s="773"/>
      <c r="T42" s="773"/>
      <c r="U42" s="773"/>
      <c r="V42" s="773"/>
      <c r="W42" s="773"/>
      <c r="X42" s="773"/>
      <c r="Y42" s="773"/>
      <c r="Z42" s="773"/>
      <c r="AA42" s="773"/>
      <c r="AB42" s="773"/>
      <c r="AC42" s="773"/>
      <c r="AD42" s="773"/>
      <c r="AE42" s="774"/>
      <c r="AF42" s="775"/>
      <c r="AG42" s="776"/>
      <c r="AH42" s="776"/>
      <c r="AI42" s="776"/>
      <c r="AJ42" s="777"/>
      <c r="AK42" s="823"/>
      <c r="AL42" s="819"/>
      <c r="AM42" s="819"/>
      <c r="AN42" s="819"/>
      <c r="AO42" s="819"/>
      <c r="AP42" s="819"/>
      <c r="AQ42" s="819"/>
      <c r="AR42" s="819"/>
      <c r="AS42" s="819"/>
      <c r="AT42" s="819"/>
      <c r="AU42" s="819"/>
      <c r="AV42" s="819"/>
      <c r="AW42" s="819"/>
      <c r="AX42" s="819"/>
      <c r="AY42" s="819"/>
      <c r="AZ42" s="820"/>
      <c r="BA42" s="820"/>
      <c r="BB42" s="820"/>
      <c r="BC42" s="820"/>
      <c r="BD42" s="820"/>
      <c r="BE42" s="821"/>
      <c r="BF42" s="821"/>
      <c r="BG42" s="821"/>
      <c r="BH42" s="821"/>
      <c r="BI42" s="822"/>
      <c r="BJ42" s="214"/>
      <c r="BK42" s="214"/>
      <c r="BL42" s="214"/>
      <c r="BM42" s="214"/>
      <c r="BN42" s="214"/>
      <c r="BO42" s="224"/>
      <c r="BP42" s="224"/>
      <c r="BQ42" s="221">
        <v>36</v>
      </c>
      <c r="BR42" s="222"/>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8"/>
      <c r="EA42" s="212"/>
    </row>
    <row r="43" spans="1:131" ht="26.25" customHeight="1" x14ac:dyDescent="0.2">
      <c r="A43" s="221">
        <v>16</v>
      </c>
      <c r="B43" s="769"/>
      <c r="C43" s="770"/>
      <c r="D43" s="770"/>
      <c r="E43" s="770"/>
      <c r="F43" s="770"/>
      <c r="G43" s="770"/>
      <c r="H43" s="770"/>
      <c r="I43" s="770"/>
      <c r="J43" s="770"/>
      <c r="K43" s="770"/>
      <c r="L43" s="770"/>
      <c r="M43" s="770"/>
      <c r="N43" s="770"/>
      <c r="O43" s="770"/>
      <c r="P43" s="771"/>
      <c r="Q43" s="772"/>
      <c r="R43" s="773"/>
      <c r="S43" s="773"/>
      <c r="T43" s="773"/>
      <c r="U43" s="773"/>
      <c r="V43" s="773"/>
      <c r="W43" s="773"/>
      <c r="X43" s="773"/>
      <c r="Y43" s="773"/>
      <c r="Z43" s="773"/>
      <c r="AA43" s="773"/>
      <c r="AB43" s="773"/>
      <c r="AC43" s="773"/>
      <c r="AD43" s="773"/>
      <c r="AE43" s="774"/>
      <c r="AF43" s="775"/>
      <c r="AG43" s="776"/>
      <c r="AH43" s="776"/>
      <c r="AI43" s="776"/>
      <c r="AJ43" s="777"/>
      <c r="AK43" s="823"/>
      <c r="AL43" s="819"/>
      <c r="AM43" s="819"/>
      <c r="AN43" s="819"/>
      <c r="AO43" s="819"/>
      <c r="AP43" s="819"/>
      <c r="AQ43" s="819"/>
      <c r="AR43" s="819"/>
      <c r="AS43" s="819"/>
      <c r="AT43" s="819"/>
      <c r="AU43" s="819"/>
      <c r="AV43" s="819"/>
      <c r="AW43" s="819"/>
      <c r="AX43" s="819"/>
      <c r="AY43" s="819"/>
      <c r="AZ43" s="820"/>
      <c r="BA43" s="820"/>
      <c r="BB43" s="820"/>
      <c r="BC43" s="820"/>
      <c r="BD43" s="820"/>
      <c r="BE43" s="821"/>
      <c r="BF43" s="821"/>
      <c r="BG43" s="821"/>
      <c r="BH43" s="821"/>
      <c r="BI43" s="822"/>
      <c r="BJ43" s="214"/>
      <c r="BK43" s="214"/>
      <c r="BL43" s="214"/>
      <c r="BM43" s="214"/>
      <c r="BN43" s="214"/>
      <c r="BO43" s="224"/>
      <c r="BP43" s="224"/>
      <c r="BQ43" s="221">
        <v>37</v>
      </c>
      <c r="BR43" s="222"/>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8"/>
      <c r="EA43" s="212"/>
    </row>
    <row r="44" spans="1:131" ht="26.25" customHeight="1" x14ac:dyDescent="0.2">
      <c r="A44" s="221">
        <v>17</v>
      </c>
      <c r="B44" s="769"/>
      <c r="C44" s="770"/>
      <c r="D44" s="770"/>
      <c r="E44" s="770"/>
      <c r="F44" s="770"/>
      <c r="G44" s="770"/>
      <c r="H44" s="770"/>
      <c r="I44" s="770"/>
      <c r="J44" s="770"/>
      <c r="K44" s="770"/>
      <c r="L44" s="770"/>
      <c r="M44" s="770"/>
      <c r="N44" s="770"/>
      <c r="O44" s="770"/>
      <c r="P44" s="771"/>
      <c r="Q44" s="772"/>
      <c r="R44" s="773"/>
      <c r="S44" s="773"/>
      <c r="T44" s="773"/>
      <c r="U44" s="773"/>
      <c r="V44" s="773"/>
      <c r="W44" s="773"/>
      <c r="X44" s="773"/>
      <c r="Y44" s="773"/>
      <c r="Z44" s="773"/>
      <c r="AA44" s="773"/>
      <c r="AB44" s="773"/>
      <c r="AC44" s="773"/>
      <c r="AD44" s="773"/>
      <c r="AE44" s="774"/>
      <c r="AF44" s="775"/>
      <c r="AG44" s="776"/>
      <c r="AH44" s="776"/>
      <c r="AI44" s="776"/>
      <c r="AJ44" s="777"/>
      <c r="AK44" s="823"/>
      <c r="AL44" s="819"/>
      <c r="AM44" s="819"/>
      <c r="AN44" s="819"/>
      <c r="AO44" s="819"/>
      <c r="AP44" s="819"/>
      <c r="AQ44" s="819"/>
      <c r="AR44" s="819"/>
      <c r="AS44" s="819"/>
      <c r="AT44" s="819"/>
      <c r="AU44" s="819"/>
      <c r="AV44" s="819"/>
      <c r="AW44" s="819"/>
      <c r="AX44" s="819"/>
      <c r="AY44" s="819"/>
      <c r="AZ44" s="820"/>
      <c r="BA44" s="820"/>
      <c r="BB44" s="820"/>
      <c r="BC44" s="820"/>
      <c r="BD44" s="820"/>
      <c r="BE44" s="821"/>
      <c r="BF44" s="821"/>
      <c r="BG44" s="821"/>
      <c r="BH44" s="821"/>
      <c r="BI44" s="822"/>
      <c r="BJ44" s="214"/>
      <c r="BK44" s="214"/>
      <c r="BL44" s="214"/>
      <c r="BM44" s="214"/>
      <c r="BN44" s="214"/>
      <c r="BO44" s="224"/>
      <c r="BP44" s="224"/>
      <c r="BQ44" s="221">
        <v>38</v>
      </c>
      <c r="BR44" s="222"/>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8"/>
      <c r="EA44" s="212"/>
    </row>
    <row r="45" spans="1:131" ht="26.25" customHeight="1" x14ac:dyDescent="0.2">
      <c r="A45" s="221">
        <v>18</v>
      </c>
      <c r="B45" s="769"/>
      <c r="C45" s="770"/>
      <c r="D45" s="770"/>
      <c r="E45" s="770"/>
      <c r="F45" s="770"/>
      <c r="G45" s="770"/>
      <c r="H45" s="770"/>
      <c r="I45" s="770"/>
      <c r="J45" s="770"/>
      <c r="K45" s="770"/>
      <c r="L45" s="770"/>
      <c r="M45" s="770"/>
      <c r="N45" s="770"/>
      <c r="O45" s="770"/>
      <c r="P45" s="771"/>
      <c r="Q45" s="772"/>
      <c r="R45" s="773"/>
      <c r="S45" s="773"/>
      <c r="T45" s="773"/>
      <c r="U45" s="773"/>
      <c r="V45" s="773"/>
      <c r="W45" s="773"/>
      <c r="X45" s="773"/>
      <c r="Y45" s="773"/>
      <c r="Z45" s="773"/>
      <c r="AA45" s="773"/>
      <c r="AB45" s="773"/>
      <c r="AC45" s="773"/>
      <c r="AD45" s="773"/>
      <c r="AE45" s="774"/>
      <c r="AF45" s="775"/>
      <c r="AG45" s="776"/>
      <c r="AH45" s="776"/>
      <c r="AI45" s="776"/>
      <c r="AJ45" s="777"/>
      <c r="AK45" s="823"/>
      <c r="AL45" s="819"/>
      <c r="AM45" s="819"/>
      <c r="AN45" s="819"/>
      <c r="AO45" s="819"/>
      <c r="AP45" s="819"/>
      <c r="AQ45" s="819"/>
      <c r="AR45" s="819"/>
      <c r="AS45" s="819"/>
      <c r="AT45" s="819"/>
      <c r="AU45" s="819"/>
      <c r="AV45" s="819"/>
      <c r="AW45" s="819"/>
      <c r="AX45" s="819"/>
      <c r="AY45" s="819"/>
      <c r="AZ45" s="820"/>
      <c r="BA45" s="820"/>
      <c r="BB45" s="820"/>
      <c r="BC45" s="820"/>
      <c r="BD45" s="820"/>
      <c r="BE45" s="821"/>
      <c r="BF45" s="821"/>
      <c r="BG45" s="821"/>
      <c r="BH45" s="821"/>
      <c r="BI45" s="822"/>
      <c r="BJ45" s="214"/>
      <c r="BK45" s="214"/>
      <c r="BL45" s="214"/>
      <c r="BM45" s="214"/>
      <c r="BN45" s="214"/>
      <c r="BO45" s="224"/>
      <c r="BP45" s="224"/>
      <c r="BQ45" s="221">
        <v>39</v>
      </c>
      <c r="BR45" s="222"/>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8"/>
      <c r="EA45" s="212"/>
    </row>
    <row r="46" spans="1:131" ht="26.25" customHeight="1" x14ac:dyDescent="0.2">
      <c r="A46" s="221">
        <v>19</v>
      </c>
      <c r="B46" s="769"/>
      <c r="C46" s="770"/>
      <c r="D46" s="770"/>
      <c r="E46" s="770"/>
      <c r="F46" s="770"/>
      <c r="G46" s="770"/>
      <c r="H46" s="770"/>
      <c r="I46" s="770"/>
      <c r="J46" s="770"/>
      <c r="K46" s="770"/>
      <c r="L46" s="770"/>
      <c r="M46" s="770"/>
      <c r="N46" s="770"/>
      <c r="O46" s="770"/>
      <c r="P46" s="771"/>
      <c r="Q46" s="772"/>
      <c r="R46" s="773"/>
      <c r="S46" s="773"/>
      <c r="T46" s="773"/>
      <c r="U46" s="773"/>
      <c r="V46" s="773"/>
      <c r="W46" s="773"/>
      <c r="X46" s="773"/>
      <c r="Y46" s="773"/>
      <c r="Z46" s="773"/>
      <c r="AA46" s="773"/>
      <c r="AB46" s="773"/>
      <c r="AC46" s="773"/>
      <c r="AD46" s="773"/>
      <c r="AE46" s="774"/>
      <c r="AF46" s="775"/>
      <c r="AG46" s="776"/>
      <c r="AH46" s="776"/>
      <c r="AI46" s="776"/>
      <c r="AJ46" s="777"/>
      <c r="AK46" s="823"/>
      <c r="AL46" s="819"/>
      <c r="AM46" s="819"/>
      <c r="AN46" s="819"/>
      <c r="AO46" s="819"/>
      <c r="AP46" s="819"/>
      <c r="AQ46" s="819"/>
      <c r="AR46" s="819"/>
      <c r="AS46" s="819"/>
      <c r="AT46" s="819"/>
      <c r="AU46" s="819"/>
      <c r="AV46" s="819"/>
      <c r="AW46" s="819"/>
      <c r="AX46" s="819"/>
      <c r="AY46" s="819"/>
      <c r="AZ46" s="820"/>
      <c r="BA46" s="820"/>
      <c r="BB46" s="820"/>
      <c r="BC46" s="820"/>
      <c r="BD46" s="820"/>
      <c r="BE46" s="821"/>
      <c r="BF46" s="821"/>
      <c r="BG46" s="821"/>
      <c r="BH46" s="821"/>
      <c r="BI46" s="822"/>
      <c r="BJ46" s="214"/>
      <c r="BK46" s="214"/>
      <c r="BL46" s="214"/>
      <c r="BM46" s="214"/>
      <c r="BN46" s="214"/>
      <c r="BO46" s="224"/>
      <c r="BP46" s="224"/>
      <c r="BQ46" s="221">
        <v>40</v>
      </c>
      <c r="BR46" s="222"/>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8"/>
      <c r="EA46" s="212"/>
    </row>
    <row r="47" spans="1:131" ht="26.25" customHeight="1" x14ac:dyDescent="0.2">
      <c r="A47" s="221">
        <v>20</v>
      </c>
      <c r="B47" s="769"/>
      <c r="C47" s="770"/>
      <c r="D47" s="770"/>
      <c r="E47" s="770"/>
      <c r="F47" s="770"/>
      <c r="G47" s="770"/>
      <c r="H47" s="770"/>
      <c r="I47" s="770"/>
      <c r="J47" s="770"/>
      <c r="K47" s="770"/>
      <c r="L47" s="770"/>
      <c r="M47" s="770"/>
      <c r="N47" s="770"/>
      <c r="O47" s="770"/>
      <c r="P47" s="771"/>
      <c r="Q47" s="772"/>
      <c r="R47" s="773"/>
      <c r="S47" s="773"/>
      <c r="T47" s="773"/>
      <c r="U47" s="773"/>
      <c r="V47" s="773"/>
      <c r="W47" s="773"/>
      <c r="X47" s="773"/>
      <c r="Y47" s="773"/>
      <c r="Z47" s="773"/>
      <c r="AA47" s="773"/>
      <c r="AB47" s="773"/>
      <c r="AC47" s="773"/>
      <c r="AD47" s="773"/>
      <c r="AE47" s="774"/>
      <c r="AF47" s="775"/>
      <c r="AG47" s="776"/>
      <c r="AH47" s="776"/>
      <c r="AI47" s="776"/>
      <c r="AJ47" s="777"/>
      <c r="AK47" s="823"/>
      <c r="AL47" s="819"/>
      <c r="AM47" s="819"/>
      <c r="AN47" s="819"/>
      <c r="AO47" s="819"/>
      <c r="AP47" s="819"/>
      <c r="AQ47" s="819"/>
      <c r="AR47" s="819"/>
      <c r="AS47" s="819"/>
      <c r="AT47" s="819"/>
      <c r="AU47" s="819"/>
      <c r="AV47" s="819"/>
      <c r="AW47" s="819"/>
      <c r="AX47" s="819"/>
      <c r="AY47" s="819"/>
      <c r="AZ47" s="820"/>
      <c r="BA47" s="820"/>
      <c r="BB47" s="820"/>
      <c r="BC47" s="820"/>
      <c r="BD47" s="820"/>
      <c r="BE47" s="821"/>
      <c r="BF47" s="821"/>
      <c r="BG47" s="821"/>
      <c r="BH47" s="821"/>
      <c r="BI47" s="822"/>
      <c r="BJ47" s="214"/>
      <c r="BK47" s="214"/>
      <c r="BL47" s="214"/>
      <c r="BM47" s="214"/>
      <c r="BN47" s="214"/>
      <c r="BO47" s="224"/>
      <c r="BP47" s="224"/>
      <c r="BQ47" s="221">
        <v>41</v>
      </c>
      <c r="BR47" s="222"/>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8"/>
      <c r="EA47" s="212"/>
    </row>
    <row r="48" spans="1:131" ht="26.25" customHeight="1" x14ac:dyDescent="0.2">
      <c r="A48" s="221">
        <v>21</v>
      </c>
      <c r="B48" s="769"/>
      <c r="C48" s="770"/>
      <c r="D48" s="770"/>
      <c r="E48" s="770"/>
      <c r="F48" s="770"/>
      <c r="G48" s="770"/>
      <c r="H48" s="770"/>
      <c r="I48" s="770"/>
      <c r="J48" s="770"/>
      <c r="K48" s="770"/>
      <c r="L48" s="770"/>
      <c r="M48" s="770"/>
      <c r="N48" s="770"/>
      <c r="O48" s="770"/>
      <c r="P48" s="771"/>
      <c r="Q48" s="772"/>
      <c r="R48" s="773"/>
      <c r="S48" s="773"/>
      <c r="T48" s="773"/>
      <c r="U48" s="773"/>
      <c r="V48" s="773"/>
      <c r="W48" s="773"/>
      <c r="X48" s="773"/>
      <c r="Y48" s="773"/>
      <c r="Z48" s="773"/>
      <c r="AA48" s="773"/>
      <c r="AB48" s="773"/>
      <c r="AC48" s="773"/>
      <c r="AD48" s="773"/>
      <c r="AE48" s="774"/>
      <c r="AF48" s="775"/>
      <c r="AG48" s="776"/>
      <c r="AH48" s="776"/>
      <c r="AI48" s="776"/>
      <c r="AJ48" s="777"/>
      <c r="AK48" s="823"/>
      <c r="AL48" s="819"/>
      <c r="AM48" s="819"/>
      <c r="AN48" s="819"/>
      <c r="AO48" s="819"/>
      <c r="AP48" s="819"/>
      <c r="AQ48" s="819"/>
      <c r="AR48" s="819"/>
      <c r="AS48" s="819"/>
      <c r="AT48" s="819"/>
      <c r="AU48" s="819"/>
      <c r="AV48" s="819"/>
      <c r="AW48" s="819"/>
      <c r="AX48" s="819"/>
      <c r="AY48" s="819"/>
      <c r="AZ48" s="820"/>
      <c r="BA48" s="820"/>
      <c r="BB48" s="820"/>
      <c r="BC48" s="820"/>
      <c r="BD48" s="820"/>
      <c r="BE48" s="821"/>
      <c r="BF48" s="821"/>
      <c r="BG48" s="821"/>
      <c r="BH48" s="821"/>
      <c r="BI48" s="822"/>
      <c r="BJ48" s="214"/>
      <c r="BK48" s="214"/>
      <c r="BL48" s="214"/>
      <c r="BM48" s="214"/>
      <c r="BN48" s="214"/>
      <c r="BO48" s="224"/>
      <c r="BP48" s="224"/>
      <c r="BQ48" s="221">
        <v>42</v>
      </c>
      <c r="BR48" s="222"/>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8"/>
      <c r="EA48" s="212"/>
    </row>
    <row r="49" spans="1:131" ht="26.25" customHeight="1" x14ac:dyDescent="0.2">
      <c r="A49" s="221">
        <v>22</v>
      </c>
      <c r="B49" s="769"/>
      <c r="C49" s="770"/>
      <c r="D49" s="770"/>
      <c r="E49" s="770"/>
      <c r="F49" s="770"/>
      <c r="G49" s="770"/>
      <c r="H49" s="770"/>
      <c r="I49" s="770"/>
      <c r="J49" s="770"/>
      <c r="K49" s="770"/>
      <c r="L49" s="770"/>
      <c r="M49" s="770"/>
      <c r="N49" s="770"/>
      <c r="O49" s="770"/>
      <c r="P49" s="771"/>
      <c r="Q49" s="772"/>
      <c r="R49" s="773"/>
      <c r="S49" s="773"/>
      <c r="T49" s="773"/>
      <c r="U49" s="773"/>
      <c r="V49" s="773"/>
      <c r="W49" s="773"/>
      <c r="X49" s="773"/>
      <c r="Y49" s="773"/>
      <c r="Z49" s="773"/>
      <c r="AA49" s="773"/>
      <c r="AB49" s="773"/>
      <c r="AC49" s="773"/>
      <c r="AD49" s="773"/>
      <c r="AE49" s="774"/>
      <c r="AF49" s="775"/>
      <c r="AG49" s="776"/>
      <c r="AH49" s="776"/>
      <c r="AI49" s="776"/>
      <c r="AJ49" s="777"/>
      <c r="AK49" s="823"/>
      <c r="AL49" s="819"/>
      <c r="AM49" s="819"/>
      <c r="AN49" s="819"/>
      <c r="AO49" s="819"/>
      <c r="AP49" s="819"/>
      <c r="AQ49" s="819"/>
      <c r="AR49" s="819"/>
      <c r="AS49" s="819"/>
      <c r="AT49" s="819"/>
      <c r="AU49" s="819"/>
      <c r="AV49" s="819"/>
      <c r="AW49" s="819"/>
      <c r="AX49" s="819"/>
      <c r="AY49" s="819"/>
      <c r="AZ49" s="820"/>
      <c r="BA49" s="820"/>
      <c r="BB49" s="820"/>
      <c r="BC49" s="820"/>
      <c r="BD49" s="820"/>
      <c r="BE49" s="821"/>
      <c r="BF49" s="821"/>
      <c r="BG49" s="821"/>
      <c r="BH49" s="821"/>
      <c r="BI49" s="822"/>
      <c r="BJ49" s="214"/>
      <c r="BK49" s="214"/>
      <c r="BL49" s="214"/>
      <c r="BM49" s="214"/>
      <c r="BN49" s="214"/>
      <c r="BO49" s="224"/>
      <c r="BP49" s="224"/>
      <c r="BQ49" s="221">
        <v>43</v>
      </c>
      <c r="BR49" s="222"/>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8"/>
      <c r="EA49" s="212"/>
    </row>
    <row r="50" spans="1:131" ht="26.25" customHeight="1" x14ac:dyDescent="0.2">
      <c r="A50" s="221">
        <v>23</v>
      </c>
      <c r="B50" s="769"/>
      <c r="C50" s="770"/>
      <c r="D50" s="770"/>
      <c r="E50" s="770"/>
      <c r="F50" s="770"/>
      <c r="G50" s="770"/>
      <c r="H50" s="770"/>
      <c r="I50" s="770"/>
      <c r="J50" s="770"/>
      <c r="K50" s="770"/>
      <c r="L50" s="770"/>
      <c r="M50" s="770"/>
      <c r="N50" s="770"/>
      <c r="O50" s="770"/>
      <c r="P50" s="771"/>
      <c r="Q50" s="824"/>
      <c r="R50" s="825"/>
      <c r="S50" s="825"/>
      <c r="T50" s="825"/>
      <c r="U50" s="825"/>
      <c r="V50" s="825"/>
      <c r="W50" s="825"/>
      <c r="X50" s="825"/>
      <c r="Y50" s="825"/>
      <c r="Z50" s="825"/>
      <c r="AA50" s="825"/>
      <c r="AB50" s="825"/>
      <c r="AC50" s="825"/>
      <c r="AD50" s="825"/>
      <c r="AE50" s="826"/>
      <c r="AF50" s="775"/>
      <c r="AG50" s="776"/>
      <c r="AH50" s="776"/>
      <c r="AI50" s="776"/>
      <c r="AJ50" s="777"/>
      <c r="AK50" s="828"/>
      <c r="AL50" s="825"/>
      <c r="AM50" s="825"/>
      <c r="AN50" s="825"/>
      <c r="AO50" s="825"/>
      <c r="AP50" s="825"/>
      <c r="AQ50" s="825"/>
      <c r="AR50" s="825"/>
      <c r="AS50" s="825"/>
      <c r="AT50" s="825"/>
      <c r="AU50" s="825"/>
      <c r="AV50" s="825"/>
      <c r="AW50" s="825"/>
      <c r="AX50" s="825"/>
      <c r="AY50" s="825"/>
      <c r="AZ50" s="827"/>
      <c r="BA50" s="827"/>
      <c r="BB50" s="827"/>
      <c r="BC50" s="827"/>
      <c r="BD50" s="827"/>
      <c r="BE50" s="821"/>
      <c r="BF50" s="821"/>
      <c r="BG50" s="821"/>
      <c r="BH50" s="821"/>
      <c r="BI50" s="822"/>
      <c r="BJ50" s="214"/>
      <c r="BK50" s="214"/>
      <c r="BL50" s="214"/>
      <c r="BM50" s="214"/>
      <c r="BN50" s="214"/>
      <c r="BO50" s="224"/>
      <c r="BP50" s="224"/>
      <c r="BQ50" s="221">
        <v>44</v>
      </c>
      <c r="BR50" s="222"/>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8"/>
      <c r="EA50" s="212"/>
    </row>
    <row r="51" spans="1:131" ht="26.25" customHeight="1" x14ac:dyDescent="0.2">
      <c r="A51" s="221">
        <v>24</v>
      </c>
      <c r="B51" s="769"/>
      <c r="C51" s="770"/>
      <c r="D51" s="770"/>
      <c r="E51" s="770"/>
      <c r="F51" s="770"/>
      <c r="G51" s="770"/>
      <c r="H51" s="770"/>
      <c r="I51" s="770"/>
      <c r="J51" s="770"/>
      <c r="K51" s="770"/>
      <c r="L51" s="770"/>
      <c r="M51" s="770"/>
      <c r="N51" s="770"/>
      <c r="O51" s="770"/>
      <c r="P51" s="771"/>
      <c r="Q51" s="824"/>
      <c r="R51" s="825"/>
      <c r="S51" s="825"/>
      <c r="T51" s="825"/>
      <c r="U51" s="825"/>
      <c r="V51" s="825"/>
      <c r="W51" s="825"/>
      <c r="X51" s="825"/>
      <c r="Y51" s="825"/>
      <c r="Z51" s="825"/>
      <c r="AA51" s="825"/>
      <c r="AB51" s="825"/>
      <c r="AC51" s="825"/>
      <c r="AD51" s="825"/>
      <c r="AE51" s="826"/>
      <c r="AF51" s="775"/>
      <c r="AG51" s="776"/>
      <c r="AH51" s="776"/>
      <c r="AI51" s="776"/>
      <c r="AJ51" s="777"/>
      <c r="AK51" s="828"/>
      <c r="AL51" s="825"/>
      <c r="AM51" s="825"/>
      <c r="AN51" s="825"/>
      <c r="AO51" s="825"/>
      <c r="AP51" s="825"/>
      <c r="AQ51" s="825"/>
      <c r="AR51" s="825"/>
      <c r="AS51" s="825"/>
      <c r="AT51" s="825"/>
      <c r="AU51" s="825"/>
      <c r="AV51" s="825"/>
      <c r="AW51" s="825"/>
      <c r="AX51" s="825"/>
      <c r="AY51" s="825"/>
      <c r="AZ51" s="827"/>
      <c r="BA51" s="827"/>
      <c r="BB51" s="827"/>
      <c r="BC51" s="827"/>
      <c r="BD51" s="827"/>
      <c r="BE51" s="821"/>
      <c r="BF51" s="821"/>
      <c r="BG51" s="821"/>
      <c r="BH51" s="821"/>
      <c r="BI51" s="822"/>
      <c r="BJ51" s="214"/>
      <c r="BK51" s="214"/>
      <c r="BL51" s="214"/>
      <c r="BM51" s="214"/>
      <c r="BN51" s="214"/>
      <c r="BO51" s="224"/>
      <c r="BP51" s="224"/>
      <c r="BQ51" s="221">
        <v>45</v>
      </c>
      <c r="BR51" s="222"/>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8"/>
      <c r="EA51" s="212"/>
    </row>
    <row r="52" spans="1:131" ht="26.25" customHeight="1" x14ac:dyDescent="0.2">
      <c r="A52" s="221">
        <v>25</v>
      </c>
      <c r="B52" s="769"/>
      <c r="C52" s="770"/>
      <c r="D52" s="770"/>
      <c r="E52" s="770"/>
      <c r="F52" s="770"/>
      <c r="G52" s="770"/>
      <c r="H52" s="770"/>
      <c r="I52" s="770"/>
      <c r="J52" s="770"/>
      <c r="K52" s="770"/>
      <c r="L52" s="770"/>
      <c r="M52" s="770"/>
      <c r="N52" s="770"/>
      <c r="O52" s="770"/>
      <c r="P52" s="771"/>
      <c r="Q52" s="824"/>
      <c r="R52" s="825"/>
      <c r="S52" s="825"/>
      <c r="T52" s="825"/>
      <c r="U52" s="825"/>
      <c r="V52" s="825"/>
      <c r="W52" s="825"/>
      <c r="X52" s="825"/>
      <c r="Y52" s="825"/>
      <c r="Z52" s="825"/>
      <c r="AA52" s="825"/>
      <c r="AB52" s="825"/>
      <c r="AC52" s="825"/>
      <c r="AD52" s="825"/>
      <c r="AE52" s="826"/>
      <c r="AF52" s="775"/>
      <c r="AG52" s="776"/>
      <c r="AH52" s="776"/>
      <c r="AI52" s="776"/>
      <c r="AJ52" s="777"/>
      <c r="AK52" s="828"/>
      <c r="AL52" s="825"/>
      <c r="AM52" s="825"/>
      <c r="AN52" s="825"/>
      <c r="AO52" s="825"/>
      <c r="AP52" s="825"/>
      <c r="AQ52" s="825"/>
      <c r="AR52" s="825"/>
      <c r="AS52" s="825"/>
      <c r="AT52" s="825"/>
      <c r="AU52" s="825"/>
      <c r="AV52" s="825"/>
      <c r="AW52" s="825"/>
      <c r="AX52" s="825"/>
      <c r="AY52" s="825"/>
      <c r="AZ52" s="827"/>
      <c r="BA52" s="827"/>
      <c r="BB52" s="827"/>
      <c r="BC52" s="827"/>
      <c r="BD52" s="827"/>
      <c r="BE52" s="821"/>
      <c r="BF52" s="821"/>
      <c r="BG52" s="821"/>
      <c r="BH52" s="821"/>
      <c r="BI52" s="822"/>
      <c r="BJ52" s="214"/>
      <c r="BK52" s="214"/>
      <c r="BL52" s="214"/>
      <c r="BM52" s="214"/>
      <c r="BN52" s="214"/>
      <c r="BO52" s="224"/>
      <c r="BP52" s="224"/>
      <c r="BQ52" s="221">
        <v>46</v>
      </c>
      <c r="BR52" s="222"/>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8"/>
      <c r="EA52" s="212"/>
    </row>
    <row r="53" spans="1:131" ht="26.25" customHeight="1" x14ac:dyDescent="0.2">
      <c r="A53" s="221">
        <v>26</v>
      </c>
      <c r="B53" s="769"/>
      <c r="C53" s="770"/>
      <c r="D53" s="770"/>
      <c r="E53" s="770"/>
      <c r="F53" s="770"/>
      <c r="G53" s="770"/>
      <c r="H53" s="770"/>
      <c r="I53" s="770"/>
      <c r="J53" s="770"/>
      <c r="K53" s="770"/>
      <c r="L53" s="770"/>
      <c r="M53" s="770"/>
      <c r="N53" s="770"/>
      <c r="O53" s="770"/>
      <c r="P53" s="771"/>
      <c r="Q53" s="824"/>
      <c r="R53" s="825"/>
      <c r="S53" s="825"/>
      <c r="T53" s="825"/>
      <c r="U53" s="825"/>
      <c r="V53" s="825"/>
      <c r="W53" s="825"/>
      <c r="X53" s="825"/>
      <c r="Y53" s="825"/>
      <c r="Z53" s="825"/>
      <c r="AA53" s="825"/>
      <c r="AB53" s="825"/>
      <c r="AC53" s="825"/>
      <c r="AD53" s="825"/>
      <c r="AE53" s="826"/>
      <c r="AF53" s="775"/>
      <c r="AG53" s="776"/>
      <c r="AH53" s="776"/>
      <c r="AI53" s="776"/>
      <c r="AJ53" s="777"/>
      <c r="AK53" s="828"/>
      <c r="AL53" s="825"/>
      <c r="AM53" s="825"/>
      <c r="AN53" s="825"/>
      <c r="AO53" s="825"/>
      <c r="AP53" s="825"/>
      <c r="AQ53" s="825"/>
      <c r="AR53" s="825"/>
      <c r="AS53" s="825"/>
      <c r="AT53" s="825"/>
      <c r="AU53" s="825"/>
      <c r="AV53" s="825"/>
      <c r="AW53" s="825"/>
      <c r="AX53" s="825"/>
      <c r="AY53" s="825"/>
      <c r="AZ53" s="827"/>
      <c r="BA53" s="827"/>
      <c r="BB53" s="827"/>
      <c r="BC53" s="827"/>
      <c r="BD53" s="827"/>
      <c r="BE53" s="821"/>
      <c r="BF53" s="821"/>
      <c r="BG53" s="821"/>
      <c r="BH53" s="821"/>
      <c r="BI53" s="822"/>
      <c r="BJ53" s="214"/>
      <c r="BK53" s="214"/>
      <c r="BL53" s="214"/>
      <c r="BM53" s="214"/>
      <c r="BN53" s="214"/>
      <c r="BO53" s="224"/>
      <c r="BP53" s="224"/>
      <c r="BQ53" s="221">
        <v>47</v>
      </c>
      <c r="BR53" s="222"/>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8"/>
      <c r="EA53" s="212"/>
    </row>
    <row r="54" spans="1:131" ht="26.25" customHeight="1" x14ac:dyDescent="0.2">
      <c r="A54" s="221">
        <v>27</v>
      </c>
      <c r="B54" s="769"/>
      <c r="C54" s="770"/>
      <c r="D54" s="770"/>
      <c r="E54" s="770"/>
      <c r="F54" s="770"/>
      <c r="G54" s="770"/>
      <c r="H54" s="770"/>
      <c r="I54" s="770"/>
      <c r="J54" s="770"/>
      <c r="K54" s="770"/>
      <c r="L54" s="770"/>
      <c r="M54" s="770"/>
      <c r="N54" s="770"/>
      <c r="O54" s="770"/>
      <c r="P54" s="771"/>
      <c r="Q54" s="824"/>
      <c r="R54" s="825"/>
      <c r="S54" s="825"/>
      <c r="T54" s="825"/>
      <c r="U54" s="825"/>
      <c r="V54" s="825"/>
      <c r="W54" s="825"/>
      <c r="X54" s="825"/>
      <c r="Y54" s="825"/>
      <c r="Z54" s="825"/>
      <c r="AA54" s="825"/>
      <c r="AB54" s="825"/>
      <c r="AC54" s="825"/>
      <c r="AD54" s="825"/>
      <c r="AE54" s="826"/>
      <c r="AF54" s="775"/>
      <c r="AG54" s="776"/>
      <c r="AH54" s="776"/>
      <c r="AI54" s="776"/>
      <c r="AJ54" s="777"/>
      <c r="AK54" s="828"/>
      <c r="AL54" s="825"/>
      <c r="AM54" s="825"/>
      <c r="AN54" s="825"/>
      <c r="AO54" s="825"/>
      <c r="AP54" s="825"/>
      <c r="AQ54" s="825"/>
      <c r="AR54" s="825"/>
      <c r="AS54" s="825"/>
      <c r="AT54" s="825"/>
      <c r="AU54" s="825"/>
      <c r="AV54" s="825"/>
      <c r="AW54" s="825"/>
      <c r="AX54" s="825"/>
      <c r="AY54" s="825"/>
      <c r="AZ54" s="827"/>
      <c r="BA54" s="827"/>
      <c r="BB54" s="827"/>
      <c r="BC54" s="827"/>
      <c r="BD54" s="827"/>
      <c r="BE54" s="821"/>
      <c r="BF54" s="821"/>
      <c r="BG54" s="821"/>
      <c r="BH54" s="821"/>
      <c r="BI54" s="822"/>
      <c r="BJ54" s="214"/>
      <c r="BK54" s="214"/>
      <c r="BL54" s="214"/>
      <c r="BM54" s="214"/>
      <c r="BN54" s="214"/>
      <c r="BO54" s="224"/>
      <c r="BP54" s="224"/>
      <c r="BQ54" s="221">
        <v>48</v>
      </c>
      <c r="BR54" s="222"/>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8"/>
      <c r="EA54" s="212"/>
    </row>
    <row r="55" spans="1:131" ht="26.25" customHeight="1" x14ac:dyDescent="0.2">
      <c r="A55" s="221">
        <v>28</v>
      </c>
      <c r="B55" s="769"/>
      <c r="C55" s="770"/>
      <c r="D55" s="770"/>
      <c r="E55" s="770"/>
      <c r="F55" s="770"/>
      <c r="G55" s="770"/>
      <c r="H55" s="770"/>
      <c r="I55" s="770"/>
      <c r="J55" s="770"/>
      <c r="K55" s="770"/>
      <c r="L55" s="770"/>
      <c r="M55" s="770"/>
      <c r="N55" s="770"/>
      <c r="O55" s="770"/>
      <c r="P55" s="771"/>
      <c r="Q55" s="824"/>
      <c r="R55" s="825"/>
      <c r="S55" s="825"/>
      <c r="T55" s="825"/>
      <c r="U55" s="825"/>
      <c r="V55" s="825"/>
      <c r="W55" s="825"/>
      <c r="X55" s="825"/>
      <c r="Y55" s="825"/>
      <c r="Z55" s="825"/>
      <c r="AA55" s="825"/>
      <c r="AB55" s="825"/>
      <c r="AC55" s="825"/>
      <c r="AD55" s="825"/>
      <c r="AE55" s="826"/>
      <c r="AF55" s="775"/>
      <c r="AG55" s="776"/>
      <c r="AH55" s="776"/>
      <c r="AI55" s="776"/>
      <c r="AJ55" s="777"/>
      <c r="AK55" s="828"/>
      <c r="AL55" s="825"/>
      <c r="AM55" s="825"/>
      <c r="AN55" s="825"/>
      <c r="AO55" s="825"/>
      <c r="AP55" s="825"/>
      <c r="AQ55" s="825"/>
      <c r="AR55" s="825"/>
      <c r="AS55" s="825"/>
      <c r="AT55" s="825"/>
      <c r="AU55" s="825"/>
      <c r="AV55" s="825"/>
      <c r="AW55" s="825"/>
      <c r="AX55" s="825"/>
      <c r="AY55" s="825"/>
      <c r="AZ55" s="827"/>
      <c r="BA55" s="827"/>
      <c r="BB55" s="827"/>
      <c r="BC55" s="827"/>
      <c r="BD55" s="827"/>
      <c r="BE55" s="821"/>
      <c r="BF55" s="821"/>
      <c r="BG55" s="821"/>
      <c r="BH55" s="821"/>
      <c r="BI55" s="822"/>
      <c r="BJ55" s="214"/>
      <c r="BK55" s="214"/>
      <c r="BL55" s="214"/>
      <c r="BM55" s="214"/>
      <c r="BN55" s="214"/>
      <c r="BO55" s="224"/>
      <c r="BP55" s="224"/>
      <c r="BQ55" s="221">
        <v>49</v>
      </c>
      <c r="BR55" s="222"/>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8"/>
      <c r="EA55" s="212"/>
    </row>
    <row r="56" spans="1:131" ht="26.25" customHeight="1" x14ac:dyDescent="0.2">
      <c r="A56" s="221">
        <v>29</v>
      </c>
      <c r="B56" s="769"/>
      <c r="C56" s="770"/>
      <c r="D56" s="770"/>
      <c r="E56" s="770"/>
      <c r="F56" s="770"/>
      <c r="G56" s="770"/>
      <c r="H56" s="770"/>
      <c r="I56" s="770"/>
      <c r="J56" s="770"/>
      <c r="K56" s="770"/>
      <c r="L56" s="770"/>
      <c r="M56" s="770"/>
      <c r="N56" s="770"/>
      <c r="O56" s="770"/>
      <c r="P56" s="771"/>
      <c r="Q56" s="824"/>
      <c r="R56" s="825"/>
      <c r="S56" s="825"/>
      <c r="T56" s="825"/>
      <c r="U56" s="825"/>
      <c r="V56" s="825"/>
      <c r="W56" s="825"/>
      <c r="X56" s="825"/>
      <c r="Y56" s="825"/>
      <c r="Z56" s="825"/>
      <c r="AA56" s="825"/>
      <c r="AB56" s="825"/>
      <c r="AC56" s="825"/>
      <c r="AD56" s="825"/>
      <c r="AE56" s="826"/>
      <c r="AF56" s="775"/>
      <c r="AG56" s="776"/>
      <c r="AH56" s="776"/>
      <c r="AI56" s="776"/>
      <c r="AJ56" s="777"/>
      <c r="AK56" s="828"/>
      <c r="AL56" s="825"/>
      <c r="AM56" s="825"/>
      <c r="AN56" s="825"/>
      <c r="AO56" s="825"/>
      <c r="AP56" s="825"/>
      <c r="AQ56" s="825"/>
      <c r="AR56" s="825"/>
      <c r="AS56" s="825"/>
      <c r="AT56" s="825"/>
      <c r="AU56" s="825"/>
      <c r="AV56" s="825"/>
      <c r="AW56" s="825"/>
      <c r="AX56" s="825"/>
      <c r="AY56" s="825"/>
      <c r="AZ56" s="827"/>
      <c r="BA56" s="827"/>
      <c r="BB56" s="827"/>
      <c r="BC56" s="827"/>
      <c r="BD56" s="827"/>
      <c r="BE56" s="821"/>
      <c r="BF56" s="821"/>
      <c r="BG56" s="821"/>
      <c r="BH56" s="821"/>
      <c r="BI56" s="822"/>
      <c r="BJ56" s="214"/>
      <c r="BK56" s="214"/>
      <c r="BL56" s="214"/>
      <c r="BM56" s="214"/>
      <c r="BN56" s="214"/>
      <c r="BO56" s="224"/>
      <c r="BP56" s="224"/>
      <c r="BQ56" s="221">
        <v>50</v>
      </c>
      <c r="BR56" s="222"/>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8"/>
      <c r="EA56" s="212"/>
    </row>
    <row r="57" spans="1:131" ht="26.25" customHeight="1" x14ac:dyDescent="0.2">
      <c r="A57" s="221">
        <v>30</v>
      </c>
      <c r="B57" s="769"/>
      <c r="C57" s="770"/>
      <c r="D57" s="770"/>
      <c r="E57" s="770"/>
      <c r="F57" s="770"/>
      <c r="G57" s="770"/>
      <c r="H57" s="770"/>
      <c r="I57" s="770"/>
      <c r="J57" s="770"/>
      <c r="K57" s="770"/>
      <c r="L57" s="770"/>
      <c r="M57" s="770"/>
      <c r="N57" s="770"/>
      <c r="O57" s="770"/>
      <c r="P57" s="771"/>
      <c r="Q57" s="824"/>
      <c r="R57" s="825"/>
      <c r="S57" s="825"/>
      <c r="T57" s="825"/>
      <c r="U57" s="825"/>
      <c r="V57" s="825"/>
      <c r="W57" s="825"/>
      <c r="X57" s="825"/>
      <c r="Y57" s="825"/>
      <c r="Z57" s="825"/>
      <c r="AA57" s="825"/>
      <c r="AB57" s="825"/>
      <c r="AC57" s="825"/>
      <c r="AD57" s="825"/>
      <c r="AE57" s="826"/>
      <c r="AF57" s="775"/>
      <c r="AG57" s="776"/>
      <c r="AH57" s="776"/>
      <c r="AI57" s="776"/>
      <c r="AJ57" s="777"/>
      <c r="AK57" s="828"/>
      <c r="AL57" s="825"/>
      <c r="AM57" s="825"/>
      <c r="AN57" s="825"/>
      <c r="AO57" s="825"/>
      <c r="AP57" s="825"/>
      <c r="AQ57" s="825"/>
      <c r="AR57" s="825"/>
      <c r="AS57" s="825"/>
      <c r="AT57" s="825"/>
      <c r="AU57" s="825"/>
      <c r="AV57" s="825"/>
      <c r="AW57" s="825"/>
      <c r="AX57" s="825"/>
      <c r="AY57" s="825"/>
      <c r="AZ57" s="827"/>
      <c r="BA57" s="827"/>
      <c r="BB57" s="827"/>
      <c r="BC57" s="827"/>
      <c r="BD57" s="827"/>
      <c r="BE57" s="821"/>
      <c r="BF57" s="821"/>
      <c r="BG57" s="821"/>
      <c r="BH57" s="821"/>
      <c r="BI57" s="822"/>
      <c r="BJ57" s="214"/>
      <c r="BK57" s="214"/>
      <c r="BL57" s="214"/>
      <c r="BM57" s="214"/>
      <c r="BN57" s="214"/>
      <c r="BO57" s="224"/>
      <c r="BP57" s="224"/>
      <c r="BQ57" s="221">
        <v>51</v>
      </c>
      <c r="BR57" s="222"/>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8"/>
      <c r="EA57" s="212"/>
    </row>
    <row r="58" spans="1:131" ht="26.25" customHeight="1" x14ac:dyDescent="0.2">
      <c r="A58" s="221">
        <v>31</v>
      </c>
      <c r="B58" s="769"/>
      <c r="C58" s="770"/>
      <c r="D58" s="770"/>
      <c r="E58" s="770"/>
      <c r="F58" s="770"/>
      <c r="G58" s="770"/>
      <c r="H58" s="770"/>
      <c r="I58" s="770"/>
      <c r="J58" s="770"/>
      <c r="K58" s="770"/>
      <c r="L58" s="770"/>
      <c r="M58" s="770"/>
      <c r="N58" s="770"/>
      <c r="O58" s="770"/>
      <c r="P58" s="771"/>
      <c r="Q58" s="824"/>
      <c r="R58" s="825"/>
      <c r="S58" s="825"/>
      <c r="T58" s="825"/>
      <c r="U58" s="825"/>
      <c r="V58" s="825"/>
      <c r="W58" s="825"/>
      <c r="X58" s="825"/>
      <c r="Y58" s="825"/>
      <c r="Z58" s="825"/>
      <c r="AA58" s="825"/>
      <c r="AB58" s="825"/>
      <c r="AC58" s="825"/>
      <c r="AD58" s="825"/>
      <c r="AE58" s="826"/>
      <c r="AF58" s="775"/>
      <c r="AG58" s="776"/>
      <c r="AH58" s="776"/>
      <c r="AI58" s="776"/>
      <c r="AJ58" s="777"/>
      <c r="AK58" s="828"/>
      <c r="AL58" s="825"/>
      <c r="AM58" s="825"/>
      <c r="AN58" s="825"/>
      <c r="AO58" s="825"/>
      <c r="AP58" s="825"/>
      <c r="AQ58" s="825"/>
      <c r="AR58" s="825"/>
      <c r="AS58" s="825"/>
      <c r="AT58" s="825"/>
      <c r="AU58" s="825"/>
      <c r="AV58" s="825"/>
      <c r="AW58" s="825"/>
      <c r="AX58" s="825"/>
      <c r="AY58" s="825"/>
      <c r="AZ58" s="827"/>
      <c r="BA58" s="827"/>
      <c r="BB58" s="827"/>
      <c r="BC58" s="827"/>
      <c r="BD58" s="827"/>
      <c r="BE58" s="821"/>
      <c r="BF58" s="821"/>
      <c r="BG58" s="821"/>
      <c r="BH58" s="821"/>
      <c r="BI58" s="822"/>
      <c r="BJ58" s="214"/>
      <c r="BK58" s="214"/>
      <c r="BL58" s="214"/>
      <c r="BM58" s="214"/>
      <c r="BN58" s="214"/>
      <c r="BO58" s="224"/>
      <c r="BP58" s="224"/>
      <c r="BQ58" s="221">
        <v>52</v>
      </c>
      <c r="BR58" s="222"/>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8"/>
      <c r="EA58" s="212"/>
    </row>
    <row r="59" spans="1:131" ht="26.25" customHeight="1" x14ac:dyDescent="0.2">
      <c r="A59" s="221">
        <v>32</v>
      </c>
      <c r="B59" s="769"/>
      <c r="C59" s="770"/>
      <c r="D59" s="770"/>
      <c r="E59" s="770"/>
      <c r="F59" s="770"/>
      <c r="G59" s="770"/>
      <c r="H59" s="770"/>
      <c r="I59" s="770"/>
      <c r="J59" s="770"/>
      <c r="K59" s="770"/>
      <c r="L59" s="770"/>
      <c r="M59" s="770"/>
      <c r="N59" s="770"/>
      <c r="O59" s="770"/>
      <c r="P59" s="771"/>
      <c r="Q59" s="824"/>
      <c r="R59" s="825"/>
      <c r="S59" s="825"/>
      <c r="T59" s="825"/>
      <c r="U59" s="825"/>
      <c r="V59" s="825"/>
      <c r="W59" s="825"/>
      <c r="X59" s="825"/>
      <c r="Y59" s="825"/>
      <c r="Z59" s="825"/>
      <c r="AA59" s="825"/>
      <c r="AB59" s="825"/>
      <c r="AC59" s="825"/>
      <c r="AD59" s="825"/>
      <c r="AE59" s="826"/>
      <c r="AF59" s="775"/>
      <c r="AG59" s="776"/>
      <c r="AH59" s="776"/>
      <c r="AI59" s="776"/>
      <c r="AJ59" s="777"/>
      <c r="AK59" s="828"/>
      <c r="AL59" s="825"/>
      <c r="AM59" s="825"/>
      <c r="AN59" s="825"/>
      <c r="AO59" s="825"/>
      <c r="AP59" s="825"/>
      <c r="AQ59" s="825"/>
      <c r="AR59" s="825"/>
      <c r="AS59" s="825"/>
      <c r="AT59" s="825"/>
      <c r="AU59" s="825"/>
      <c r="AV59" s="825"/>
      <c r="AW59" s="825"/>
      <c r="AX59" s="825"/>
      <c r="AY59" s="825"/>
      <c r="AZ59" s="827"/>
      <c r="BA59" s="827"/>
      <c r="BB59" s="827"/>
      <c r="BC59" s="827"/>
      <c r="BD59" s="827"/>
      <c r="BE59" s="821"/>
      <c r="BF59" s="821"/>
      <c r="BG59" s="821"/>
      <c r="BH59" s="821"/>
      <c r="BI59" s="822"/>
      <c r="BJ59" s="214"/>
      <c r="BK59" s="214"/>
      <c r="BL59" s="214"/>
      <c r="BM59" s="214"/>
      <c r="BN59" s="214"/>
      <c r="BO59" s="224"/>
      <c r="BP59" s="224"/>
      <c r="BQ59" s="221">
        <v>53</v>
      </c>
      <c r="BR59" s="222"/>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8"/>
      <c r="EA59" s="212"/>
    </row>
    <row r="60" spans="1:131" ht="26.25" customHeight="1" x14ac:dyDescent="0.2">
      <c r="A60" s="221">
        <v>33</v>
      </c>
      <c r="B60" s="769"/>
      <c r="C60" s="770"/>
      <c r="D60" s="770"/>
      <c r="E60" s="770"/>
      <c r="F60" s="770"/>
      <c r="G60" s="770"/>
      <c r="H60" s="770"/>
      <c r="I60" s="770"/>
      <c r="J60" s="770"/>
      <c r="K60" s="770"/>
      <c r="L60" s="770"/>
      <c r="M60" s="770"/>
      <c r="N60" s="770"/>
      <c r="O60" s="770"/>
      <c r="P60" s="771"/>
      <c r="Q60" s="824"/>
      <c r="R60" s="825"/>
      <c r="S60" s="825"/>
      <c r="T60" s="825"/>
      <c r="U60" s="825"/>
      <c r="V60" s="825"/>
      <c r="W60" s="825"/>
      <c r="X60" s="825"/>
      <c r="Y60" s="825"/>
      <c r="Z60" s="825"/>
      <c r="AA60" s="825"/>
      <c r="AB60" s="825"/>
      <c r="AC60" s="825"/>
      <c r="AD60" s="825"/>
      <c r="AE60" s="826"/>
      <c r="AF60" s="775"/>
      <c r="AG60" s="776"/>
      <c r="AH60" s="776"/>
      <c r="AI60" s="776"/>
      <c r="AJ60" s="777"/>
      <c r="AK60" s="828"/>
      <c r="AL60" s="825"/>
      <c r="AM60" s="825"/>
      <c r="AN60" s="825"/>
      <c r="AO60" s="825"/>
      <c r="AP60" s="825"/>
      <c r="AQ60" s="825"/>
      <c r="AR60" s="825"/>
      <c r="AS60" s="825"/>
      <c r="AT60" s="825"/>
      <c r="AU60" s="825"/>
      <c r="AV60" s="825"/>
      <c r="AW60" s="825"/>
      <c r="AX60" s="825"/>
      <c r="AY60" s="825"/>
      <c r="AZ60" s="827"/>
      <c r="BA60" s="827"/>
      <c r="BB60" s="827"/>
      <c r="BC60" s="827"/>
      <c r="BD60" s="827"/>
      <c r="BE60" s="821"/>
      <c r="BF60" s="821"/>
      <c r="BG60" s="821"/>
      <c r="BH60" s="821"/>
      <c r="BI60" s="822"/>
      <c r="BJ60" s="214"/>
      <c r="BK60" s="214"/>
      <c r="BL60" s="214"/>
      <c r="BM60" s="214"/>
      <c r="BN60" s="214"/>
      <c r="BO60" s="224"/>
      <c r="BP60" s="224"/>
      <c r="BQ60" s="221">
        <v>54</v>
      </c>
      <c r="BR60" s="222"/>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8"/>
      <c r="EA60" s="212"/>
    </row>
    <row r="61" spans="1:131" ht="26.25" customHeight="1" thickBot="1" x14ac:dyDescent="0.25">
      <c r="A61" s="221">
        <v>34</v>
      </c>
      <c r="B61" s="769"/>
      <c r="C61" s="770"/>
      <c r="D61" s="770"/>
      <c r="E61" s="770"/>
      <c r="F61" s="770"/>
      <c r="G61" s="770"/>
      <c r="H61" s="770"/>
      <c r="I61" s="770"/>
      <c r="J61" s="770"/>
      <c r="K61" s="770"/>
      <c r="L61" s="770"/>
      <c r="M61" s="770"/>
      <c r="N61" s="770"/>
      <c r="O61" s="770"/>
      <c r="P61" s="771"/>
      <c r="Q61" s="824"/>
      <c r="R61" s="825"/>
      <c r="S61" s="825"/>
      <c r="T61" s="825"/>
      <c r="U61" s="825"/>
      <c r="V61" s="825"/>
      <c r="W61" s="825"/>
      <c r="X61" s="825"/>
      <c r="Y61" s="825"/>
      <c r="Z61" s="825"/>
      <c r="AA61" s="825"/>
      <c r="AB61" s="825"/>
      <c r="AC61" s="825"/>
      <c r="AD61" s="825"/>
      <c r="AE61" s="826"/>
      <c r="AF61" s="775"/>
      <c r="AG61" s="776"/>
      <c r="AH61" s="776"/>
      <c r="AI61" s="776"/>
      <c r="AJ61" s="777"/>
      <c r="AK61" s="828"/>
      <c r="AL61" s="825"/>
      <c r="AM61" s="825"/>
      <c r="AN61" s="825"/>
      <c r="AO61" s="825"/>
      <c r="AP61" s="825"/>
      <c r="AQ61" s="825"/>
      <c r="AR61" s="825"/>
      <c r="AS61" s="825"/>
      <c r="AT61" s="825"/>
      <c r="AU61" s="825"/>
      <c r="AV61" s="825"/>
      <c r="AW61" s="825"/>
      <c r="AX61" s="825"/>
      <c r="AY61" s="825"/>
      <c r="AZ61" s="827"/>
      <c r="BA61" s="827"/>
      <c r="BB61" s="827"/>
      <c r="BC61" s="827"/>
      <c r="BD61" s="827"/>
      <c r="BE61" s="821"/>
      <c r="BF61" s="821"/>
      <c r="BG61" s="821"/>
      <c r="BH61" s="821"/>
      <c r="BI61" s="822"/>
      <c r="BJ61" s="214"/>
      <c r="BK61" s="214"/>
      <c r="BL61" s="214"/>
      <c r="BM61" s="214"/>
      <c r="BN61" s="214"/>
      <c r="BO61" s="224"/>
      <c r="BP61" s="224"/>
      <c r="BQ61" s="221">
        <v>55</v>
      </c>
      <c r="BR61" s="222"/>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8"/>
      <c r="EA61" s="212"/>
    </row>
    <row r="62" spans="1:131" ht="26.25" customHeight="1" x14ac:dyDescent="0.2">
      <c r="A62" s="221">
        <v>35</v>
      </c>
      <c r="B62" s="769"/>
      <c r="C62" s="770"/>
      <c r="D62" s="770"/>
      <c r="E62" s="770"/>
      <c r="F62" s="770"/>
      <c r="G62" s="770"/>
      <c r="H62" s="770"/>
      <c r="I62" s="770"/>
      <c r="J62" s="770"/>
      <c r="K62" s="770"/>
      <c r="L62" s="770"/>
      <c r="M62" s="770"/>
      <c r="N62" s="770"/>
      <c r="O62" s="770"/>
      <c r="P62" s="771"/>
      <c r="Q62" s="824"/>
      <c r="R62" s="825"/>
      <c r="S62" s="825"/>
      <c r="T62" s="825"/>
      <c r="U62" s="825"/>
      <c r="V62" s="825"/>
      <c r="W62" s="825"/>
      <c r="X62" s="825"/>
      <c r="Y62" s="825"/>
      <c r="Z62" s="825"/>
      <c r="AA62" s="825"/>
      <c r="AB62" s="825"/>
      <c r="AC62" s="825"/>
      <c r="AD62" s="825"/>
      <c r="AE62" s="826"/>
      <c r="AF62" s="775"/>
      <c r="AG62" s="776"/>
      <c r="AH62" s="776"/>
      <c r="AI62" s="776"/>
      <c r="AJ62" s="777"/>
      <c r="AK62" s="828"/>
      <c r="AL62" s="825"/>
      <c r="AM62" s="825"/>
      <c r="AN62" s="825"/>
      <c r="AO62" s="825"/>
      <c r="AP62" s="825"/>
      <c r="AQ62" s="825"/>
      <c r="AR62" s="825"/>
      <c r="AS62" s="825"/>
      <c r="AT62" s="825"/>
      <c r="AU62" s="825"/>
      <c r="AV62" s="825"/>
      <c r="AW62" s="825"/>
      <c r="AX62" s="825"/>
      <c r="AY62" s="825"/>
      <c r="AZ62" s="827"/>
      <c r="BA62" s="827"/>
      <c r="BB62" s="827"/>
      <c r="BC62" s="827"/>
      <c r="BD62" s="827"/>
      <c r="BE62" s="821"/>
      <c r="BF62" s="821"/>
      <c r="BG62" s="821"/>
      <c r="BH62" s="821"/>
      <c r="BI62" s="822"/>
      <c r="BJ62" s="836" t="s">
        <v>401</v>
      </c>
      <c r="BK62" s="795"/>
      <c r="BL62" s="795"/>
      <c r="BM62" s="795"/>
      <c r="BN62" s="796"/>
      <c r="BO62" s="224"/>
      <c r="BP62" s="224"/>
      <c r="BQ62" s="221">
        <v>56</v>
      </c>
      <c r="BR62" s="222"/>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8"/>
      <c r="EA62" s="212"/>
    </row>
    <row r="63" spans="1:131" ht="26.25" customHeight="1" thickBot="1" x14ac:dyDescent="0.25">
      <c r="A63" s="223" t="s">
        <v>376</v>
      </c>
      <c r="B63" s="778" t="s">
        <v>402</v>
      </c>
      <c r="C63" s="779"/>
      <c r="D63" s="779"/>
      <c r="E63" s="779"/>
      <c r="F63" s="779"/>
      <c r="G63" s="779"/>
      <c r="H63" s="779"/>
      <c r="I63" s="779"/>
      <c r="J63" s="779"/>
      <c r="K63" s="779"/>
      <c r="L63" s="779"/>
      <c r="M63" s="779"/>
      <c r="N63" s="779"/>
      <c r="O63" s="779"/>
      <c r="P63" s="780"/>
      <c r="Q63" s="829"/>
      <c r="R63" s="830"/>
      <c r="S63" s="830"/>
      <c r="T63" s="830"/>
      <c r="U63" s="830"/>
      <c r="V63" s="830"/>
      <c r="W63" s="830"/>
      <c r="X63" s="830"/>
      <c r="Y63" s="830"/>
      <c r="Z63" s="830"/>
      <c r="AA63" s="830"/>
      <c r="AB63" s="830"/>
      <c r="AC63" s="830"/>
      <c r="AD63" s="830"/>
      <c r="AE63" s="831"/>
      <c r="AF63" s="832">
        <v>30321</v>
      </c>
      <c r="AG63" s="833"/>
      <c r="AH63" s="833"/>
      <c r="AI63" s="833"/>
      <c r="AJ63" s="834"/>
      <c r="AK63" s="835"/>
      <c r="AL63" s="830"/>
      <c r="AM63" s="830"/>
      <c r="AN63" s="830"/>
      <c r="AO63" s="830"/>
      <c r="AP63" s="833">
        <v>28639</v>
      </c>
      <c r="AQ63" s="833"/>
      <c r="AR63" s="833"/>
      <c r="AS63" s="833"/>
      <c r="AT63" s="833"/>
      <c r="AU63" s="833">
        <v>15470</v>
      </c>
      <c r="AV63" s="833"/>
      <c r="AW63" s="833"/>
      <c r="AX63" s="833"/>
      <c r="AY63" s="833"/>
      <c r="AZ63" s="837"/>
      <c r="BA63" s="837"/>
      <c r="BB63" s="837"/>
      <c r="BC63" s="837"/>
      <c r="BD63" s="837"/>
      <c r="BE63" s="838"/>
      <c r="BF63" s="838"/>
      <c r="BG63" s="838"/>
      <c r="BH63" s="838"/>
      <c r="BI63" s="839"/>
      <c r="BJ63" s="840" t="s">
        <v>122</v>
      </c>
      <c r="BK63" s="841"/>
      <c r="BL63" s="841"/>
      <c r="BM63" s="841"/>
      <c r="BN63" s="842"/>
      <c r="BO63" s="224"/>
      <c r="BP63" s="224"/>
      <c r="BQ63" s="221">
        <v>57</v>
      </c>
      <c r="BR63" s="222"/>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8"/>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8"/>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8"/>
      <c r="EA65" s="212"/>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3" t="s">
        <v>383</v>
      </c>
      <c r="AG66" s="804"/>
      <c r="AH66" s="804"/>
      <c r="AI66" s="804"/>
      <c r="AJ66" s="844"/>
      <c r="AK66" s="720" t="s">
        <v>384</v>
      </c>
      <c r="AL66" s="715"/>
      <c r="AM66" s="715"/>
      <c r="AN66" s="715"/>
      <c r="AO66" s="716"/>
      <c r="AP66" s="720" t="s">
        <v>385</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7"/>
      <c r="AH67" s="807"/>
      <c r="AI67" s="807"/>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2">
      <c r="A68" s="219">
        <v>1</v>
      </c>
      <c r="B68" s="858" t="s">
        <v>568</v>
      </c>
      <c r="C68" s="859"/>
      <c r="D68" s="859"/>
      <c r="E68" s="859"/>
      <c r="F68" s="859"/>
      <c r="G68" s="859"/>
      <c r="H68" s="859"/>
      <c r="I68" s="859"/>
      <c r="J68" s="859"/>
      <c r="K68" s="859"/>
      <c r="L68" s="859"/>
      <c r="M68" s="859"/>
      <c r="N68" s="859"/>
      <c r="O68" s="859"/>
      <c r="P68" s="860"/>
      <c r="Q68" s="861">
        <v>536</v>
      </c>
      <c r="R68" s="855"/>
      <c r="S68" s="855"/>
      <c r="T68" s="855"/>
      <c r="U68" s="855"/>
      <c r="V68" s="855">
        <v>520</v>
      </c>
      <c r="W68" s="855"/>
      <c r="X68" s="855"/>
      <c r="Y68" s="855"/>
      <c r="Z68" s="855"/>
      <c r="AA68" s="855">
        <v>17</v>
      </c>
      <c r="AB68" s="855"/>
      <c r="AC68" s="855"/>
      <c r="AD68" s="855"/>
      <c r="AE68" s="855"/>
      <c r="AF68" s="855">
        <v>17</v>
      </c>
      <c r="AG68" s="855"/>
      <c r="AH68" s="855"/>
      <c r="AI68" s="855"/>
      <c r="AJ68" s="855"/>
      <c r="AK68" s="855">
        <v>23</v>
      </c>
      <c r="AL68" s="855"/>
      <c r="AM68" s="855"/>
      <c r="AN68" s="855"/>
      <c r="AO68" s="855"/>
      <c r="AP68" s="855">
        <v>1101</v>
      </c>
      <c r="AQ68" s="855"/>
      <c r="AR68" s="855"/>
      <c r="AS68" s="855"/>
      <c r="AT68" s="855"/>
      <c r="AU68" s="855">
        <v>783</v>
      </c>
      <c r="AV68" s="855"/>
      <c r="AW68" s="855"/>
      <c r="AX68" s="855"/>
      <c r="AY68" s="855"/>
      <c r="AZ68" s="856"/>
      <c r="BA68" s="856"/>
      <c r="BB68" s="856"/>
      <c r="BC68" s="856"/>
      <c r="BD68" s="857"/>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2">
      <c r="A69" s="221">
        <v>2</v>
      </c>
      <c r="B69" s="862" t="s">
        <v>569</v>
      </c>
      <c r="C69" s="863"/>
      <c r="D69" s="863"/>
      <c r="E69" s="863"/>
      <c r="F69" s="863"/>
      <c r="G69" s="863"/>
      <c r="H69" s="863"/>
      <c r="I69" s="863"/>
      <c r="J69" s="863"/>
      <c r="K69" s="863"/>
      <c r="L69" s="863"/>
      <c r="M69" s="863"/>
      <c r="N69" s="863"/>
      <c r="O69" s="863"/>
      <c r="P69" s="864"/>
      <c r="Q69" s="865">
        <v>5483</v>
      </c>
      <c r="R69" s="819"/>
      <c r="S69" s="819"/>
      <c r="T69" s="819"/>
      <c r="U69" s="819"/>
      <c r="V69" s="819">
        <v>4994</v>
      </c>
      <c r="W69" s="819"/>
      <c r="X69" s="819"/>
      <c r="Y69" s="819"/>
      <c r="Z69" s="819"/>
      <c r="AA69" s="819">
        <v>489</v>
      </c>
      <c r="AB69" s="819"/>
      <c r="AC69" s="819"/>
      <c r="AD69" s="819"/>
      <c r="AE69" s="819"/>
      <c r="AF69" s="819">
        <v>365</v>
      </c>
      <c r="AG69" s="819"/>
      <c r="AH69" s="819"/>
      <c r="AI69" s="819"/>
      <c r="AJ69" s="819"/>
      <c r="AK69" s="819">
        <v>798</v>
      </c>
      <c r="AL69" s="819"/>
      <c r="AM69" s="819"/>
      <c r="AN69" s="819"/>
      <c r="AO69" s="819"/>
      <c r="AP69" s="819">
        <v>3868</v>
      </c>
      <c r="AQ69" s="819"/>
      <c r="AR69" s="819"/>
      <c r="AS69" s="819"/>
      <c r="AT69" s="819"/>
      <c r="AU69" s="819">
        <v>2187</v>
      </c>
      <c r="AV69" s="819"/>
      <c r="AW69" s="819"/>
      <c r="AX69" s="819"/>
      <c r="AY69" s="819"/>
      <c r="AZ69" s="821"/>
      <c r="BA69" s="821"/>
      <c r="BB69" s="821"/>
      <c r="BC69" s="821"/>
      <c r="BD69" s="822"/>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2">
      <c r="A70" s="221">
        <v>3</v>
      </c>
      <c r="B70" s="862" t="s">
        <v>570</v>
      </c>
      <c r="C70" s="863"/>
      <c r="D70" s="863"/>
      <c r="E70" s="863"/>
      <c r="F70" s="863"/>
      <c r="G70" s="863"/>
      <c r="H70" s="863"/>
      <c r="I70" s="863"/>
      <c r="J70" s="863"/>
      <c r="K70" s="863"/>
      <c r="L70" s="863"/>
      <c r="M70" s="863"/>
      <c r="N70" s="863"/>
      <c r="O70" s="863"/>
      <c r="P70" s="864"/>
      <c r="Q70" s="865">
        <v>1919</v>
      </c>
      <c r="R70" s="819"/>
      <c r="S70" s="819"/>
      <c r="T70" s="819"/>
      <c r="U70" s="819"/>
      <c r="V70" s="819">
        <v>1882</v>
      </c>
      <c r="W70" s="819"/>
      <c r="X70" s="819"/>
      <c r="Y70" s="819"/>
      <c r="Z70" s="819"/>
      <c r="AA70" s="819">
        <v>38</v>
      </c>
      <c r="AB70" s="819"/>
      <c r="AC70" s="819"/>
      <c r="AD70" s="819"/>
      <c r="AE70" s="819"/>
      <c r="AF70" s="819">
        <v>38</v>
      </c>
      <c r="AG70" s="819"/>
      <c r="AH70" s="819"/>
      <c r="AI70" s="819"/>
      <c r="AJ70" s="819"/>
      <c r="AK70" s="819">
        <v>68</v>
      </c>
      <c r="AL70" s="819"/>
      <c r="AM70" s="819"/>
      <c r="AN70" s="819"/>
      <c r="AO70" s="819"/>
      <c r="AP70" s="819">
        <v>856</v>
      </c>
      <c r="AQ70" s="819"/>
      <c r="AR70" s="819"/>
      <c r="AS70" s="819"/>
      <c r="AT70" s="819"/>
      <c r="AU70" s="819">
        <v>175</v>
      </c>
      <c r="AV70" s="819"/>
      <c r="AW70" s="819"/>
      <c r="AX70" s="819"/>
      <c r="AY70" s="819"/>
      <c r="AZ70" s="821"/>
      <c r="BA70" s="821"/>
      <c r="BB70" s="821"/>
      <c r="BC70" s="821"/>
      <c r="BD70" s="822"/>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2">
      <c r="A71" s="221">
        <v>4</v>
      </c>
      <c r="B71" s="862" t="s">
        <v>571</v>
      </c>
      <c r="C71" s="863"/>
      <c r="D71" s="863"/>
      <c r="E71" s="863"/>
      <c r="F71" s="863"/>
      <c r="G71" s="863"/>
      <c r="H71" s="863"/>
      <c r="I71" s="863"/>
      <c r="J71" s="863"/>
      <c r="K71" s="863"/>
      <c r="L71" s="863"/>
      <c r="M71" s="863"/>
      <c r="N71" s="863"/>
      <c r="O71" s="863"/>
      <c r="P71" s="864"/>
      <c r="Q71" s="865">
        <v>416</v>
      </c>
      <c r="R71" s="819"/>
      <c r="S71" s="819"/>
      <c r="T71" s="819"/>
      <c r="U71" s="819"/>
      <c r="V71" s="819">
        <v>411</v>
      </c>
      <c r="W71" s="819"/>
      <c r="X71" s="819"/>
      <c r="Y71" s="819"/>
      <c r="Z71" s="819"/>
      <c r="AA71" s="819">
        <v>5</v>
      </c>
      <c r="AB71" s="819"/>
      <c r="AC71" s="819"/>
      <c r="AD71" s="819"/>
      <c r="AE71" s="819"/>
      <c r="AF71" s="819">
        <v>5</v>
      </c>
      <c r="AG71" s="819"/>
      <c r="AH71" s="819"/>
      <c r="AI71" s="819"/>
      <c r="AJ71" s="819"/>
      <c r="AK71" s="819">
        <v>305</v>
      </c>
      <c r="AL71" s="819"/>
      <c r="AM71" s="819"/>
      <c r="AN71" s="819"/>
      <c r="AO71" s="819"/>
      <c r="AP71" s="819" t="s">
        <v>580</v>
      </c>
      <c r="AQ71" s="819"/>
      <c r="AR71" s="819"/>
      <c r="AS71" s="819"/>
      <c r="AT71" s="819"/>
      <c r="AU71" s="819" t="s">
        <v>580</v>
      </c>
      <c r="AV71" s="819"/>
      <c r="AW71" s="819"/>
      <c r="AX71" s="819"/>
      <c r="AY71" s="819"/>
      <c r="AZ71" s="821"/>
      <c r="BA71" s="821"/>
      <c r="BB71" s="821"/>
      <c r="BC71" s="821"/>
      <c r="BD71" s="822"/>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2">
      <c r="A72" s="221">
        <v>5</v>
      </c>
      <c r="B72" s="862" t="s">
        <v>572</v>
      </c>
      <c r="C72" s="863"/>
      <c r="D72" s="863"/>
      <c r="E72" s="863"/>
      <c r="F72" s="863"/>
      <c r="G72" s="863"/>
      <c r="H72" s="863"/>
      <c r="I72" s="863"/>
      <c r="J72" s="863"/>
      <c r="K72" s="863"/>
      <c r="L72" s="863"/>
      <c r="M72" s="863"/>
      <c r="N72" s="863"/>
      <c r="O72" s="863"/>
      <c r="P72" s="864"/>
      <c r="Q72" s="865">
        <v>793</v>
      </c>
      <c r="R72" s="819"/>
      <c r="S72" s="819"/>
      <c r="T72" s="819"/>
      <c r="U72" s="819"/>
      <c r="V72" s="819">
        <v>785</v>
      </c>
      <c r="W72" s="819"/>
      <c r="X72" s="819"/>
      <c r="Y72" s="819"/>
      <c r="Z72" s="819"/>
      <c r="AA72" s="819">
        <v>8</v>
      </c>
      <c r="AB72" s="819"/>
      <c r="AC72" s="819"/>
      <c r="AD72" s="819"/>
      <c r="AE72" s="819"/>
      <c r="AF72" s="819">
        <v>8</v>
      </c>
      <c r="AG72" s="819"/>
      <c r="AH72" s="819"/>
      <c r="AI72" s="819"/>
      <c r="AJ72" s="819"/>
      <c r="AK72" s="819">
        <v>6</v>
      </c>
      <c r="AL72" s="819"/>
      <c r="AM72" s="819"/>
      <c r="AN72" s="819"/>
      <c r="AO72" s="819"/>
      <c r="AP72" s="819" t="s">
        <v>580</v>
      </c>
      <c r="AQ72" s="819"/>
      <c r="AR72" s="819"/>
      <c r="AS72" s="819"/>
      <c r="AT72" s="819"/>
      <c r="AU72" s="819" t="s">
        <v>580</v>
      </c>
      <c r="AV72" s="819"/>
      <c r="AW72" s="819"/>
      <c r="AX72" s="819"/>
      <c r="AY72" s="819"/>
      <c r="AZ72" s="821"/>
      <c r="BA72" s="821"/>
      <c r="BB72" s="821"/>
      <c r="BC72" s="821"/>
      <c r="BD72" s="822"/>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2">
      <c r="A73" s="221">
        <v>6</v>
      </c>
      <c r="B73" s="862" t="s">
        <v>573</v>
      </c>
      <c r="C73" s="863"/>
      <c r="D73" s="863"/>
      <c r="E73" s="863"/>
      <c r="F73" s="863"/>
      <c r="G73" s="863"/>
      <c r="H73" s="863"/>
      <c r="I73" s="863"/>
      <c r="J73" s="863"/>
      <c r="K73" s="863"/>
      <c r="L73" s="863"/>
      <c r="M73" s="863"/>
      <c r="N73" s="863"/>
      <c r="O73" s="863"/>
      <c r="P73" s="864"/>
      <c r="Q73" s="865">
        <v>201</v>
      </c>
      <c r="R73" s="819"/>
      <c r="S73" s="819"/>
      <c r="T73" s="819"/>
      <c r="U73" s="819"/>
      <c r="V73" s="819">
        <v>197</v>
      </c>
      <c r="W73" s="819"/>
      <c r="X73" s="819"/>
      <c r="Y73" s="819"/>
      <c r="Z73" s="819"/>
      <c r="AA73" s="819">
        <v>4</v>
      </c>
      <c r="AB73" s="819"/>
      <c r="AC73" s="819"/>
      <c r="AD73" s="819"/>
      <c r="AE73" s="819"/>
      <c r="AF73" s="819">
        <v>4</v>
      </c>
      <c r="AG73" s="819"/>
      <c r="AH73" s="819"/>
      <c r="AI73" s="819"/>
      <c r="AJ73" s="819"/>
      <c r="AK73" s="819" t="s">
        <v>580</v>
      </c>
      <c r="AL73" s="819"/>
      <c r="AM73" s="819"/>
      <c r="AN73" s="819"/>
      <c r="AO73" s="819"/>
      <c r="AP73" s="819" t="s">
        <v>580</v>
      </c>
      <c r="AQ73" s="819"/>
      <c r="AR73" s="819"/>
      <c r="AS73" s="819"/>
      <c r="AT73" s="819"/>
      <c r="AU73" s="819" t="s">
        <v>580</v>
      </c>
      <c r="AV73" s="819"/>
      <c r="AW73" s="819"/>
      <c r="AX73" s="819"/>
      <c r="AY73" s="819"/>
      <c r="AZ73" s="821"/>
      <c r="BA73" s="821"/>
      <c r="BB73" s="821"/>
      <c r="BC73" s="821"/>
      <c r="BD73" s="822"/>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2">
      <c r="A74" s="221">
        <v>7</v>
      </c>
      <c r="B74" s="862" t="s">
        <v>574</v>
      </c>
      <c r="C74" s="863"/>
      <c r="D74" s="863"/>
      <c r="E74" s="863"/>
      <c r="F74" s="863"/>
      <c r="G74" s="863"/>
      <c r="H74" s="863"/>
      <c r="I74" s="863"/>
      <c r="J74" s="863"/>
      <c r="K74" s="863"/>
      <c r="L74" s="863"/>
      <c r="M74" s="863"/>
      <c r="N74" s="863"/>
      <c r="O74" s="863"/>
      <c r="P74" s="864"/>
      <c r="Q74" s="865">
        <v>26</v>
      </c>
      <c r="R74" s="819"/>
      <c r="S74" s="819"/>
      <c r="T74" s="819"/>
      <c r="U74" s="819"/>
      <c r="V74" s="819">
        <v>26</v>
      </c>
      <c r="W74" s="819"/>
      <c r="X74" s="819"/>
      <c r="Y74" s="819"/>
      <c r="Z74" s="819"/>
      <c r="AA74" s="819">
        <v>0</v>
      </c>
      <c r="AB74" s="819"/>
      <c r="AC74" s="819"/>
      <c r="AD74" s="819"/>
      <c r="AE74" s="819"/>
      <c r="AF74" s="819">
        <v>0</v>
      </c>
      <c r="AG74" s="819"/>
      <c r="AH74" s="819"/>
      <c r="AI74" s="819"/>
      <c r="AJ74" s="819"/>
      <c r="AK74" s="819">
        <v>11</v>
      </c>
      <c r="AL74" s="819"/>
      <c r="AM74" s="819"/>
      <c r="AN74" s="819"/>
      <c r="AO74" s="819"/>
      <c r="AP74" s="819" t="s">
        <v>580</v>
      </c>
      <c r="AQ74" s="819"/>
      <c r="AR74" s="819"/>
      <c r="AS74" s="819"/>
      <c r="AT74" s="819"/>
      <c r="AU74" s="819" t="s">
        <v>580</v>
      </c>
      <c r="AV74" s="819"/>
      <c r="AW74" s="819"/>
      <c r="AX74" s="819"/>
      <c r="AY74" s="819"/>
      <c r="AZ74" s="821"/>
      <c r="BA74" s="821"/>
      <c r="BB74" s="821"/>
      <c r="BC74" s="821"/>
      <c r="BD74" s="822"/>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2">
      <c r="A75" s="221">
        <v>8</v>
      </c>
      <c r="B75" s="862" t="s">
        <v>575</v>
      </c>
      <c r="C75" s="863"/>
      <c r="D75" s="863"/>
      <c r="E75" s="863"/>
      <c r="F75" s="863"/>
      <c r="G75" s="863"/>
      <c r="H75" s="863"/>
      <c r="I75" s="863"/>
      <c r="J75" s="863"/>
      <c r="K75" s="863"/>
      <c r="L75" s="863"/>
      <c r="M75" s="863"/>
      <c r="N75" s="863"/>
      <c r="O75" s="863"/>
      <c r="P75" s="864"/>
      <c r="Q75" s="866">
        <v>23</v>
      </c>
      <c r="R75" s="867"/>
      <c r="S75" s="867"/>
      <c r="T75" s="867"/>
      <c r="U75" s="823"/>
      <c r="V75" s="868">
        <v>13</v>
      </c>
      <c r="W75" s="867"/>
      <c r="X75" s="867"/>
      <c r="Y75" s="867"/>
      <c r="Z75" s="823"/>
      <c r="AA75" s="868">
        <v>10</v>
      </c>
      <c r="AB75" s="867"/>
      <c r="AC75" s="867"/>
      <c r="AD75" s="867"/>
      <c r="AE75" s="823"/>
      <c r="AF75" s="868">
        <v>10</v>
      </c>
      <c r="AG75" s="867"/>
      <c r="AH75" s="867"/>
      <c r="AI75" s="867"/>
      <c r="AJ75" s="823"/>
      <c r="AK75" s="868" t="s">
        <v>580</v>
      </c>
      <c r="AL75" s="867"/>
      <c r="AM75" s="867"/>
      <c r="AN75" s="867"/>
      <c r="AO75" s="823"/>
      <c r="AP75" s="868" t="s">
        <v>580</v>
      </c>
      <c r="AQ75" s="867"/>
      <c r="AR75" s="867"/>
      <c r="AS75" s="867"/>
      <c r="AT75" s="823"/>
      <c r="AU75" s="868" t="s">
        <v>580</v>
      </c>
      <c r="AV75" s="867"/>
      <c r="AW75" s="867"/>
      <c r="AX75" s="867"/>
      <c r="AY75" s="823"/>
      <c r="AZ75" s="821"/>
      <c r="BA75" s="821"/>
      <c r="BB75" s="821"/>
      <c r="BC75" s="821"/>
      <c r="BD75" s="822"/>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2">
      <c r="A76" s="221">
        <v>9</v>
      </c>
      <c r="B76" s="862" t="s">
        <v>576</v>
      </c>
      <c r="C76" s="863"/>
      <c r="D76" s="863"/>
      <c r="E76" s="863"/>
      <c r="F76" s="863"/>
      <c r="G76" s="863"/>
      <c r="H76" s="863"/>
      <c r="I76" s="863"/>
      <c r="J76" s="863"/>
      <c r="K76" s="863"/>
      <c r="L76" s="863"/>
      <c r="M76" s="863"/>
      <c r="N76" s="863"/>
      <c r="O76" s="863"/>
      <c r="P76" s="864"/>
      <c r="Q76" s="866">
        <v>24</v>
      </c>
      <c r="R76" s="867"/>
      <c r="S76" s="867"/>
      <c r="T76" s="867"/>
      <c r="U76" s="823"/>
      <c r="V76" s="868">
        <v>24</v>
      </c>
      <c r="W76" s="867"/>
      <c r="X76" s="867"/>
      <c r="Y76" s="867"/>
      <c r="Z76" s="823"/>
      <c r="AA76" s="868">
        <v>0</v>
      </c>
      <c r="AB76" s="867"/>
      <c r="AC76" s="867"/>
      <c r="AD76" s="867"/>
      <c r="AE76" s="823"/>
      <c r="AF76" s="868">
        <v>0</v>
      </c>
      <c r="AG76" s="867"/>
      <c r="AH76" s="867"/>
      <c r="AI76" s="867"/>
      <c r="AJ76" s="823"/>
      <c r="AK76" s="868">
        <v>4</v>
      </c>
      <c r="AL76" s="867"/>
      <c r="AM76" s="867"/>
      <c r="AN76" s="867"/>
      <c r="AO76" s="823"/>
      <c r="AP76" s="868" t="s">
        <v>580</v>
      </c>
      <c r="AQ76" s="867"/>
      <c r="AR76" s="867"/>
      <c r="AS76" s="867"/>
      <c r="AT76" s="823"/>
      <c r="AU76" s="868" t="s">
        <v>580</v>
      </c>
      <c r="AV76" s="867"/>
      <c r="AW76" s="867"/>
      <c r="AX76" s="867"/>
      <c r="AY76" s="823"/>
      <c r="AZ76" s="821"/>
      <c r="BA76" s="821"/>
      <c r="BB76" s="821"/>
      <c r="BC76" s="821"/>
      <c r="BD76" s="822"/>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2">
      <c r="A77" s="221">
        <v>10</v>
      </c>
      <c r="B77" s="862" t="s">
        <v>577</v>
      </c>
      <c r="C77" s="863"/>
      <c r="D77" s="863"/>
      <c r="E77" s="863"/>
      <c r="F77" s="863"/>
      <c r="G77" s="863"/>
      <c r="H77" s="863"/>
      <c r="I77" s="863"/>
      <c r="J77" s="863"/>
      <c r="K77" s="863"/>
      <c r="L77" s="863"/>
      <c r="M77" s="863"/>
      <c r="N77" s="863"/>
      <c r="O77" s="863"/>
      <c r="P77" s="864"/>
      <c r="Q77" s="866">
        <v>422</v>
      </c>
      <c r="R77" s="867"/>
      <c r="S77" s="867"/>
      <c r="T77" s="867"/>
      <c r="U77" s="823"/>
      <c r="V77" s="868">
        <v>422</v>
      </c>
      <c r="W77" s="867"/>
      <c r="X77" s="867"/>
      <c r="Y77" s="867"/>
      <c r="Z77" s="823"/>
      <c r="AA77" s="868" t="s">
        <v>580</v>
      </c>
      <c r="AB77" s="867"/>
      <c r="AC77" s="867"/>
      <c r="AD77" s="867"/>
      <c r="AE77" s="823"/>
      <c r="AF77" s="868" t="s">
        <v>580</v>
      </c>
      <c r="AG77" s="867"/>
      <c r="AH77" s="867"/>
      <c r="AI77" s="867"/>
      <c r="AJ77" s="823"/>
      <c r="AK77" s="868">
        <v>16</v>
      </c>
      <c r="AL77" s="867"/>
      <c r="AM77" s="867"/>
      <c r="AN77" s="867"/>
      <c r="AO77" s="823"/>
      <c r="AP77" s="868" t="s">
        <v>580</v>
      </c>
      <c r="AQ77" s="867"/>
      <c r="AR77" s="867"/>
      <c r="AS77" s="867"/>
      <c r="AT77" s="823"/>
      <c r="AU77" s="868" t="s">
        <v>580</v>
      </c>
      <c r="AV77" s="867"/>
      <c r="AW77" s="867"/>
      <c r="AX77" s="867"/>
      <c r="AY77" s="823"/>
      <c r="AZ77" s="821"/>
      <c r="BA77" s="821"/>
      <c r="BB77" s="821"/>
      <c r="BC77" s="821"/>
      <c r="BD77" s="822"/>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2">
      <c r="A78" s="221">
        <v>11</v>
      </c>
      <c r="B78" s="862" t="s">
        <v>578</v>
      </c>
      <c r="C78" s="863"/>
      <c r="D78" s="863"/>
      <c r="E78" s="863"/>
      <c r="F78" s="863"/>
      <c r="G78" s="863"/>
      <c r="H78" s="863"/>
      <c r="I78" s="863"/>
      <c r="J78" s="863"/>
      <c r="K78" s="863"/>
      <c r="L78" s="863"/>
      <c r="M78" s="863"/>
      <c r="N78" s="863"/>
      <c r="O78" s="863"/>
      <c r="P78" s="864"/>
      <c r="Q78" s="865">
        <v>73</v>
      </c>
      <c r="R78" s="819"/>
      <c r="S78" s="819"/>
      <c r="T78" s="819"/>
      <c r="U78" s="819"/>
      <c r="V78" s="819">
        <v>67</v>
      </c>
      <c r="W78" s="819"/>
      <c r="X78" s="819"/>
      <c r="Y78" s="819"/>
      <c r="Z78" s="819"/>
      <c r="AA78" s="819">
        <v>6</v>
      </c>
      <c r="AB78" s="819"/>
      <c r="AC78" s="819"/>
      <c r="AD78" s="819"/>
      <c r="AE78" s="819"/>
      <c r="AF78" s="819">
        <v>6</v>
      </c>
      <c r="AG78" s="819"/>
      <c r="AH78" s="819"/>
      <c r="AI78" s="819"/>
      <c r="AJ78" s="819"/>
      <c r="AK78" s="819">
        <v>0</v>
      </c>
      <c r="AL78" s="819"/>
      <c r="AM78" s="819"/>
      <c r="AN78" s="819"/>
      <c r="AO78" s="819"/>
      <c r="AP78" s="819" t="s">
        <v>580</v>
      </c>
      <c r="AQ78" s="819"/>
      <c r="AR78" s="819"/>
      <c r="AS78" s="819"/>
      <c r="AT78" s="819"/>
      <c r="AU78" s="819" t="s">
        <v>580</v>
      </c>
      <c r="AV78" s="819"/>
      <c r="AW78" s="819"/>
      <c r="AX78" s="819"/>
      <c r="AY78" s="819"/>
      <c r="AZ78" s="821"/>
      <c r="BA78" s="821"/>
      <c r="BB78" s="821"/>
      <c r="BC78" s="821"/>
      <c r="BD78" s="822"/>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2">
      <c r="A79" s="221">
        <v>12</v>
      </c>
      <c r="B79" s="862" t="s">
        <v>579</v>
      </c>
      <c r="C79" s="863"/>
      <c r="D79" s="863"/>
      <c r="E79" s="863"/>
      <c r="F79" s="863"/>
      <c r="G79" s="863"/>
      <c r="H79" s="863"/>
      <c r="I79" s="863"/>
      <c r="J79" s="863"/>
      <c r="K79" s="863"/>
      <c r="L79" s="863"/>
      <c r="M79" s="863"/>
      <c r="N79" s="863"/>
      <c r="O79" s="863"/>
      <c r="P79" s="864"/>
      <c r="Q79" s="865">
        <v>259767</v>
      </c>
      <c r="R79" s="819"/>
      <c r="S79" s="819"/>
      <c r="T79" s="819"/>
      <c r="U79" s="819"/>
      <c r="V79" s="819">
        <v>257517</v>
      </c>
      <c r="W79" s="819"/>
      <c r="X79" s="819"/>
      <c r="Y79" s="819"/>
      <c r="Z79" s="819"/>
      <c r="AA79" s="819">
        <v>2250</v>
      </c>
      <c r="AB79" s="819"/>
      <c r="AC79" s="819"/>
      <c r="AD79" s="819"/>
      <c r="AE79" s="819"/>
      <c r="AF79" s="819">
        <v>2250</v>
      </c>
      <c r="AG79" s="819"/>
      <c r="AH79" s="819"/>
      <c r="AI79" s="819"/>
      <c r="AJ79" s="819"/>
      <c r="AK79" s="819" t="s">
        <v>580</v>
      </c>
      <c r="AL79" s="819"/>
      <c r="AM79" s="819"/>
      <c r="AN79" s="819"/>
      <c r="AO79" s="819"/>
      <c r="AP79" s="819" t="s">
        <v>580</v>
      </c>
      <c r="AQ79" s="819"/>
      <c r="AR79" s="819"/>
      <c r="AS79" s="819"/>
      <c r="AT79" s="819"/>
      <c r="AU79" s="819" t="s">
        <v>580</v>
      </c>
      <c r="AV79" s="819"/>
      <c r="AW79" s="819"/>
      <c r="AX79" s="819"/>
      <c r="AY79" s="819"/>
      <c r="AZ79" s="821"/>
      <c r="BA79" s="821"/>
      <c r="BB79" s="821"/>
      <c r="BC79" s="821"/>
      <c r="BD79" s="822"/>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2">
      <c r="A80" s="221">
        <v>13</v>
      </c>
      <c r="B80" s="862"/>
      <c r="C80" s="863"/>
      <c r="D80" s="863"/>
      <c r="E80" s="863"/>
      <c r="F80" s="863"/>
      <c r="G80" s="863"/>
      <c r="H80" s="863"/>
      <c r="I80" s="863"/>
      <c r="J80" s="863"/>
      <c r="K80" s="863"/>
      <c r="L80" s="863"/>
      <c r="M80" s="863"/>
      <c r="N80" s="863"/>
      <c r="O80" s="863"/>
      <c r="P80" s="864"/>
      <c r="Q80" s="865"/>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21"/>
      <c r="BA80" s="821"/>
      <c r="BB80" s="821"/>
      <c r="BC80" s="821"/>
      <c r="BD80" s="822"/>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2">
      <c r="A81" s="221">
        <v>14</v>
      </c>
      <c r="B81" s="862"/>
      <c r="C81" s="863"/>
      <c r="D81" s="863"/>
      <c r="E81" s="863"/>
      <c r="F81" s="863"/>
      <c r="G81" s="863"/>
      <c r="H81" s="863"/>
      <c r="I81" s="863"/>
      <c r="J81" s="863"/>
      <c r="K81" s="863"/>
      <c r="L81" s="863"/>
      <c r="M81" s="863"/>
      <c r="N81" s="863"/>
      <c r="O81" s="863"/>
      <c r="P81" s="864"/>
      <c r="Q81" s="865"/>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21"/>
      <c r="BA81" s="821"/>
      <c r="BB81" s="821"/>
      <c r="BC81" s="821"/>
      <c r="BD81" s="822"/>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2">
      <c r="A82" s="221">
        <v>15</v>
      </c>
      <c r="B82" s="862"/>
      <c r="C82" s="863"/>
      <c r="D82" s="863"/>
      <c r="E82" s="863"/>
      <c r="F82" s="863"/>
      <c r="G82" s="863"/>
      <c r="H82" s="863"/>
      <c r="I82" s="863"/>
      <c r="J82" s="863"/>
      <c r="K82" s="863"/>
      <c r="L82" s="863"/>
      <c r="M82" s="863"/>
      <c r="N82" s="863"/>
      <c r="O82" s="863"/>
      <c r="P82" s="864"/>
      <c r="Q82" s="865"/>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21"/>
      <c r="BA82" s="821"/>
      <c r="BB82" s="821"/>
      <c r="BC82" s="821"/>
      <c r="BD82" s="822"/>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2">
      <c r="A83" s="221">
        <v>16</v>
      </c>
      <c r="B83" s="862"/>
      <c r="C83" s="863"/>
      <c r="D83" s="863"/>
      <c r="E83" s="863"/>
      <c r="F83" s="863"/>
      <c r="G83" s="863"/>
      <c r="H83" s="863"/>
      <c r="I83" s="863"/>
      <c r="J83" s="863"/>
      <c r="K83" s="863"/>
      <c r="L83" s="863"/>
      <c r="M83" s="863"/>
      <c r="N83" s="863"/>
      <c r="O83" s="863"/>
      <c r="P83" s="864"/>
      <c r="Q83" s="865"/>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21"/>
      <c r="BA83" s="821"/>
      <c r="BB83" s="821"/>
      <c r="BC83" s="821"/>
      <c r="BD83" s="822"/>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2">
      <c r="A84" s="221">
        <v>17</v>
      </c>
      <c r="B84" s="862"/>
      <c r="C84" s="863"/>
      <c r="D84" s="863"/>
      <c r="E84" s="863"/>
      <c r="F84" s="863"/>
      <c r="G84" s="863"/>
      <c r="H84" s="863"/>
      <c r="I84" s="863"/>
      <c r="J84" s="863"/>
      <c r="K84" s="863"/>
      <c r="L84" s="863"/>
      <c r="M84" s="863"/>
      <c r="N84" s="863"/>
      <c r="O84" s="863"/>
      <c r="P84" s="864"/>
      <c r="Q84" s="865"/>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21"/>
      <c r="BA84" s="821"/>
      <c r="BB84" s="821"/>
      <c r="BC84" s="821"/>
      <c r="BD84" s="822"/>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2">
      <c r="A85" s="221">
        <v>18</v>
      </c>
      <c r="B85" s="862"/>
      <c r="C85" s="863"/>
      <c r="D85" s="863"/>
      <c r="E85" s="863"/>
      <c r="F85" s="863"/>
      <c r="G85" s="863"/>
      <c r="H85" s="863"/>
      <c r="I85" s="863"/>
      <c r="J85" s="863"/>
      <c r="K85" s="863"/>
      <c r="L85" s="863"/>
      <c r="M85" s="863"/>
      <c r="N85" s="863"/>
      <c r="O85" s="863"/>
      <c r="P85" s="864"/>
      <c r="Q85" s="865"/>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21"/>
      <c r="BA85" s="821"/>
      <c r="BB85" s="821"/>
      <c r="BC85" s="821"/>
      <c r="BD85" s="822"/>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2">
      <c r="A86" s="221">
        <v>19</v>
      </c>
      <c r="B86" s="862"/>
      <c r="C86" s="863"/>
      <c r="D86" s="863"/>
      <c r="E86" s="863"/>
      <c r="F86" s="863"/>
      <c r="G86" s="863"/>
      <c r="H86" s="863"/>
      <c r="I86" s="863"/>
      <c r="J86" s="863"/>
      <c r="K86" s="863"/>
      <c r="L86" s="863"/>
      <c r="M86" s="863"/>
      <c r="N86" s="863"/>
      <c r="O86" s="863"/>
      <c r="P86" s="864"/>
      <c r="Q86" s="865"/>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21"/>
      <c r="BA86" s="821"/>
      <c r="BB86" s="821"/>
      <c r="BC86" s="821"/>
      <c r="BD86" s="822"/>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2">
      <c r="A87" s="227">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5">
      <c r="A88" s="223" t="s">
        <v>376</v>
      </c>
      <c r="B88" s="778" t="s">
        <v>406</v>
      </c>
      <c r="C88" s="779"/>
      <c r="D88" s="779"/>
      <c r="E88" s="779"/>
      <c r="F88" s="779"/>
      <c r="G88" s="779"/>
      <c r="H88" s="779"/>
      <c r="I88" s="779"/>
      <c r="J88" s="779"/>
      <c r="K88" s="779"/>
      <c r="L88" s="779"/>
      <c r="M88" s="779"/>
      <c r="N88" s="779"/>
      <c r="O88" s="779"/>
      <c r="P88" s="780"/>
      <c r="Q88" s="829"/>
      <c r="R88" s="830"/>
      <c r="S88" s="830"/>
      <c r="T88" s="830"/>
      <c r="U88" s="830"/>
      <c r="V88" s="830"/>
      <c r="W88" s="830"/>
      <c r="X88" s="830"/>
      <c r="Y88" s="830"/>
      <c r="Z88" s="830"/>
      <c r="AA88" s="830"/>
      <c r="AB88" s="830"/>
      <c r="AC88" s="830"/>
      <c r="AD88" s="830"/>
      <c r="AE88" s="830"/>
      <c r="AF88" s="833">
        <v>2703</v>
      </c>
      <c r="AG88" s="833"/>
      <c r="AH88" s="833"/>
      <c r="AI88" s="833"/>
      <c r="AJ88" s="833"/>
      <c r="AK88" s="830"/>
      <c r="AL88" s="830"/>
      <c r="AM88" s="830"/>
      <c r="AN88" s="830"/>
      <c r="AO88" s="830"/>
      <c r="AP88" s="833">
        <v>5825</v>
      </c>
      <c r="AQ88" s="833"/>
      <c r="AR88" s="833"/>
      <c r="AS88" s="833"/>
      <c r="AT88" s="833"/>
      <c r="AU88" s="833">
        <v>3145</v>
      </c>
      <c r="AV88" s="833"/>
      <c r="AW88" s="833"/>
      <c r="AX88" s="833"/>
      <c r="AY88" s="833"/>
      <c r="AZ88" s="838"/>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8" t="s">
        <v>407</v>
      </c>
      <c r="BS102" s="779"/>
      <c r="BT102" s="779"/>
      <c r="BU102" s="779"/>
      <c r="BV102" s="779"/>
      <c r="BW102" s="779"/>
      <c r="BX102" s="779"/>
      <c r="BY102" s="779"/>
      <c r="BZ102" s="779"/>
      <c r="CA102" s="779"/>
      <c r="CB102" s="779"/>
      <c r="CC102" s="779"/>
      <c r="CD102" s="779"/>
      <c r="CE102" s="779"/>
      <c r="CF102" s="779"/>
      <c r="CG102" s="780"/>
      <c r="CH102" s="876"/>
      <c r="CI102" s="877"/>
      <c r="CJ102" s="877"/>
      <c r="CK102" s="877"/>
      <c r="CL102" s="878"/>
      <c r="CM102" s="876"/>
      <c r="CN102" s="877"/>
      <c r="CO102" s="877"/>
      <c r="CP102" s="877"/>
      <c r="CQ102" s="878"/>
      <c r="CR102" s="879">
        <v>7187</v>
      </c>
      <c r="CS102" s="841"/>
      <c r="CT102" s="841"/>
      <c r="CU102" s="841"/>
      <c r="CV102" s="880"/>
      <c r="CW102" s="879">
        <v>4049</v>
      </c>
      <c r="CX102" s="841"/>
      <c r="CY102" s="841"/>
      <c r="CZ102" s="841"/>
      <c r="DA102" s="880"/>
      <c r="DB102" s="879" t="s">
        <v>587</v>
      </c>
      <c r="DC102" s="841"/>
      <c r="DD102" s="841"/>
      <c r="DE102" s="841"/>
      <c r="DF102" s="880"/>
      <c r="DG102" s="879" t="s">
        <v>587</v>
      </c>
      <c r="DH102" s="841"/>
      <c r="DI102" s="841"/>
      <c r="DJ102" s="841"/>
      <c r="DK102" s="880"/>
      <c r="DL102" s="879" t="s">
        <v>587</v>
      </c>
      <c r="DM102" s="841"/>
      <c r="DN102" s="841"/>
      <c r="DO102" s="841"/>
      <c r="DP102" s="880"/>
      <c r="DQ102" s="879" t="s">
        <v>587</v>
      </c>
      <c r="DR102" s="841"/>
      <c r="DS102" s="841"/>
      <c r="DT102" s="841"/>
      <c r="DU102" s="880"/>
      <c r="DV102" s="778"/>
      <c r="DW102" s="779"/>
      <c r="DX102" s="779"/>
      <c r="DY102" s="779"/>
      <c r="DZ102" s="903"/>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4" t="s">
        <v>408</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5" t="s">
        <v>409</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6" t="s">
        <v>412</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413</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2">
      <c r="A109" s="901" t="s">
        <v>414</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415</v>
      </c>
      <c r="AB109" s="882"/>
      <c r="AC109" s="882"/>
      <c r="AD109" s="882"/>
      <c r="AE109" s="883"/>
      <c r="AF109" s="881" t="s">
        <v>416</v>
      </c>
      <c r="AG109" s="882"/>
      <c r="AH109" s="882"/>
      <c r="AI109" s="882"/>
      <c r="AJ109" s="883"/>
      <c r="AK109" s="881" t="s">
        <v>294</v>
      </c>
      <c r="AL109" s="882"/>
      <c r="AM109" s="882"/>
      <c r="AN109" s="882"/>
      <c r="AO109" s="883"/>
      <c r="AP109" s="881" t="s">
        <v>417</v>
      </c>
      <c r="AQ109" s="882"/>
      <c r="AR109" s="882"/>
      <c r="AS109" s="882"/>
      <c r="AT109" s="884"/>
      <c r="AU109" s="901" t="s">
        <v>414</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415</v>
      </c>
      <c r="BR109" s="882"/>
      <c r="BS109" s="882"/>
      <c r="BT109" s="882"/>
      <c r="BU109" s="883"/>
      <c r="BV109" s="881" t="s">
        <v>416</v>
      </c>
      <c r="BW109" s="882"/>
      <c r="BX109" s="882"/>
      <c r="BY109" s="882"/>
      <c r="BZ109" s="883"/>
      <c r="CA109" s="881" t="s">
        <v>294</v>
      </c>
      <c r="CB109" s="882"/>
      <c r="CC109" s="882"/>
      <c r="CD109" s="882"/>
      <c r="CE109" s="883"/>
      <c r="CF109" s="902" t="s">
        <v>417</v>
      </c>
      <c r="CG109" s="902"/>
      <c r="CH109" s="902"/>
      <c r="CI109" s="902"/>
      <c r="CJ109" s="902"/>
      <c r="CK109" s="881" t="s">
        <v>418</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415</v>
      </c>
      <c r="DH109" s="882"/>
      <c r="DI109" s="882"/>
      <c r="DJ109" s="882"/>
      <c r="DK109" s="883"/>
      <c r="DL109" s="881" t="s">
        <v>416</v>
      </c>
      <c r="DM109" s="882"/>
      <c r="DN109" s="882"/>
      <c r="DO109" s="882"/>
      <c r="DP109" s="883"/>
      <c r="DQ109" s="881" t="s">
        <v>294</v>
      </c>
      <c r="DR109" s="882"/>
      <c r="DS109" s="882"/>
      <c r="DT109" s="882"/>
      <c r="DU109" s="883"/>
      <c r="DV109" s="881" t="s">
        <v>417</v>
      </c>
      <c r="DW109" s="882"/>
      <c r="DX109" s="882"/>
      <c r="DY109" s="882"/>
      <c r="DZ109" s="884"/>
    </row>
    <row r="110" spans="1:131" s="212" customFormat="1" ht="26.25" customHeight="1" x14ac:dyDescent="0.2">
      <c r="A110" s="885" t="s">
        <v>419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8090934</v>
      </c>
      <c r="AB110" s="889"/>
      <c r="AC110" s="889"/>
      <c r="AD110" s="889"/>
      <c r="AE110" s="890"/>
      <c r="AF110" s="891">
        <v>8226988</v>
      </c>
      <c r="AG110" s="889"/>
      <c r="AH110" s="889"/>
      <c r="AI110" s="889"/>
      <c r="AJ110" s="890"/>
      <c r="AK110" s="891">
        <v>8132680</v>
      </c>
      <c r="AL110" s="889"/>
      <c r="AM110" s="889"/>
      <c r="AN110" s="889"/>
      <c r="AO110" s="890"/>
      <c r="AP110" s="892">
        <v>24.6</v>
      </c>
      <c r="AQ110" s="893"/>
      <c r="AR110" s="893"/>
      <c r="AS110" s="893"/>
      <c r="AT110" s="894"/>
      <c r="AU110" s="895" t="s">
        <v>69</v>
      </c>
      <c r="AV110" s="896"/>
      <c r="AW110" s="896"/>
      <c r="AX110" s="896"/>
      <c r="AY110" s="896"/>
      <c r="AZ110" s="918" t="s">
        <v>420</v>
      </c>
      <c r="BA110" s="886"/>
      <c r="BB110" s="886"/>
      <c r="BC110" s="886"/>
      <c r="BD110" s="886"/>
      <c r="BE110" s="886"/>
      <c r="BF110" s="886"/>
      <c r="BG110" s="886"/>
      <c r="BH110" s="886"/>
      <c r="BI110" s="886"/>
      <c r="BJ110" s="886"/>
      <c r="BK110" s="886"/>
      <c r="BL110" s="886"/>
      <c r="BM110" s="886"/>
      <c r="BN110" s="886"/>
      <c r="BO110" s="886"/>
      <c r="BP110" s="887"/>
      <c r="BQ110" s="919">
        <v>79287530</v>
      </c>
      <c r="BR110" s="920"/>
      <c r="BS110" s="920"/>
      <c r="BT110" s="920"/>
      <c r="BU110" s="920"/>
      <c r="BV110" s="920">
        <v>76471784</v>
      </c>
      <c r="BW110" s="920"/>
      <c r="BX110" s="920"/>
      <c r="BY110" s="920"/>
      <c r="BZ110" s="920"/>
      <c r="CA110" s="920">
        <v>73428356</v>
      </c>
      <c r="CB110" s="920"/>
      <c r="CC110" s="920"/>
      <c r="CD110" s="920"/>
      <c r="CE110" s="920"/>
      <c r="CF110" s="933">
        <v>221.8</v>
      </c>
      <c r="CG110" s="934"/>
      <c r="CH110" s="934"/>
      <c r="CI110" s="934"/>
      <c r="CJ110" s="934"/>
      <c r="CK110" s="935" t="s">
        <v>421</v>
      </c>
      <c r="CL110" s="936"/>
      <c r="CM110" s="918" t="s">
        <v>422</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v>5263160</v>
      </c>
      <c r="DH110" s="920"/>
      <c r="DI110" s="920"/>
      <c r="DJ110" s="920"/>
      <c r="DK110" s="920"/>
      <c r="DL110" s="920">
        <v>5136015</v>
      </c>
      <c r="DM110" s="920"/>
      <c r="DN110" s="920"/>
      <c r="DO110" s="920"/>
      <c r="DP110" s="920"/>
      <c r="DQ110" s="920">
        <v>5127370</v>
      </c>
      <c r="DR110" s="920"/>
      <c r="DS110" s="920"/>
      <c r="DT110" s="920"/>
      <c r="DU110" s="920"/>
      <c r="DV110" s="921">
        <v>15.5</v>
      </c>
      <c r="DW110" s="921"/>
      <c r="DX110" s="921"/>
      <c r="DY110" s="921"/>
      <c r="DZ110" s="922"/>
    </row>
    <row r="111" spans="1:131" s="212" customFormat="1" ht="26.25" customHeight="1" x14ac:dyDescent="0.2">
      <c r="A111" s="923" t="s">
        <v>423</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424</v>
      </c>
      <c r="BA111" s="912"/>
      <c r="BB111" s="912"/>
      <c r="BC111" s="912"/>
      <c r="BD111" s="912"/>
      <c r="BE111" s="912"/>
      <c r="BF111" s="912"/>
      <c r="BG111" s="912"/>
      <c r="BH111" s="912"/>
      <c r="BI111" s="912"/>
      <c r="BJ111" s="912"/>
      <c r="BK111" s="912"/>
      <c r="BL111" s="912"/>
      <c r="BM111" s="912"/>
      <c r="BN111" s="912"/>
      <c r="BO111" s="912"/>
      <c r="BP111" s="913"/>
      <c r="BQ111" s="914">
        <v>7803935</v>
      </c>
      <c r="BR111" s="915"/>
      <c r="BS111" s="915"/>
      <c r="BT111" s="915"/>
      <c r="BU111" s="915"/>
      <c r="BV111" s="915">
        <v>7759682</v>
      </c>
      <c r="BW111" s="915"/>
      <c r="BX111" s="915"/>
      <c r="BY111" s="915"/>
      <c r="BZ111" s="915"/>
      <c r="CA111" s="915">
        <v>8028069</v>
      </c>
      <c r="CB111" s="915"/>
      <c r="CC111" s="915"/>
      <c r="CD111" s="915"/>
      <c r="CE111" s="915"/>
      <c r="CF111" s="909">
        <v>24.3</v>
      </c>
      <c r="CG111" s="910"/>
      <c r="CH111" s="910"/>
      <c r="CI111" s="910"/>
      <c r="CJ111" s="910"/>
      <c r="CK111" s="937"/>
      <c r="CL111" s="938"/>
      <c r="CM111" s="911" t="s">
        <v>425</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2">
      <c r="A112" s="941" t="s">
        <v>426</v>
      </c>
      <c r="B112" s="942"/>
      <c r="C112" s="912" t="s">
        <v>427</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428</v>
      </c>
      <c r="BA112" s="912"/>
      <c r="BB112" s="912"/>
      <c r="BC112" s="912"/>
      <c r="BD112" s="912"/>
      <c r="BE112" s="912"/>
      <c r="BF112" s="912"/>
      <c r="BG112" s="912"/>
      <c r="BH112" s="912"/>
      <c r="BI112" s="912"/>
      <c r="BJ112" s="912"/>
      <c r="BK112" s="912"/>
      <c r="BL112" s="912"/>
      <c r="BM112" s="912"/>
      <c r="BN112" s="912"/>
      <c r="BO112" s="912"/>
      <c r="BP112" s="913"/>
      <c r="BQ112" s="914">
        <v>15381632</v>
      </c>
      <c r="BR112" s="915"/>
      <c r="BS112" s="915"/>
      <c r="BT112" s="915"/>
      <c r="BU112" s="915"/>
      <c r="BV112" s="915">
        <v>15263301</v>
      </c>
      <c r="BW112" s="915"/>
      <c r="BX112" s="915"/>
      <c r="BY112" s="915"/>
      <c r="BZ112" s="915"/>
      <c r="CA112" s="915">
        <v>15469847</v>
      </c>
      <c r="CB112" s="915"/>
      <c r="CC112" s="915"/>
      <c r="CD112" s="915"/>
      <c r="CE112" s="915"/>
      <c r="CF112" s="909">
        <v>46.7</v>
      </c>
      <c r="CG112" s="910"/>
      <c r="CH112" s="910"/>
      <c r="CI112" s="910"/>
      <c r="CJ112" s="910"/>
      <c r="CK112" s="937"/>
      <c r="CL112" s="938"/>
      <c r="CM112" s="911" t="s">
        <v>429</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12" customFormat="1" ht="26.25" customHeight="1" x14ac:dyDescent="0.2">
      <c r="A113" s="943"/>
      <c r="B113" s="944"/>
      <c r="C113" s="912" t="s">
        <v>430</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1898107</v>
      </c>
      <c r="AB113" s="927"/>
      <c r="AC113" s="927"/>
      <c r="AD113" s="927"/>
      <c r="AE113" s="928"/>
      <c r="AF113" s="929">
        <v>1936617</v>
      </c>
      <c r="AG113" s="927"/>
      <c r="AH113" s="927"/>
      <c r="AI113" s="927"/>
      <c r="AJ113" s="928"/>
      <c r="AK113" s="929">
        <v>1954283</v>
      </c>
      <c r="AL113" s="927"/>
      <c r="AM113" s="927"/>
      <c r="AN113" s="927"/>
      <c r="AO113" s="928"/>
      <c r="AP113" s="930">
        <v>5.9</v>
      </c>
      <c r="AQ113" s="931"/>
      <c r="AR113" s="931"/>
      <c r="AS113" s="931"/>
      <c r="AT113" s="932"/>
      <c r="AU113" s="897"/>
      <c r="AV113" s="898"/>
      <c r="AW113" s="898"/>
      <c r="AX113" s="898"/>
      <c r="AY113" s="898"/>
      <c r="AZ113" s="911" t="s">
        <v>431</v>
      </c>
      <c r="BA113" s="912"/>
      <c r="BB113" s="912"/>
      <c r="BC113" s="912"/>
      <c r="BD113" s="912"/>
      <c r="BE113" s="912"/>
      <c r="BF113" s="912"/>
      <c r="BG113" s="912"/>
      <c r="BH113" s="912"/>
      <c r="BI113" s="912"/>
      <c r="BJ113" s="912"/>
      <c r="BK113" s="912"/>
      <c r="BL113" s="912"/>
      <c r="BM113" s="912"/>
      <c r="BN113" s="912"/>
      <c r="BO113" s="912"/>
      <c r="BP113" s="913"/>
      <c r="BQ113" s="914">
        <v>2432976</v>
      </c>
      <c r="BR113" s="915"/>
      <c r="BS113" s="915"/>
      <c r="BT113" s="915"/>
      <c r="BU113" s="915"/>
      <c r="BV113" s="915">
        <v>2195914</v>
      </c>
      <c r="BW113" s="915"/>
      <c r="BX113" s="915"/>
      <c r="BY113" s="915"/>
      <c r="BZ113" s="915"/>
      <c r="CA113" s="915">
        <v>3144512</v>
      </c>
      <c r="CB113" s="915"/>
      <c r="CC113" s="915"/>
      <c r="CD113" s="915"/>
      <c r="CE113" s="915"/>
      <c r="CF113" s="909">
        <v>9.5</v>
      </c>
      <c r="CG113" s="910"/>
      <c r="CH113" s="910"/>
      <c r="CI113" s="910"/>
      <c r="CJ113" s="910"/>
      <c r="CK113" s="937"/>
      <c r="CL113" s="938"/>
      <c r="CM113" s="911" t="s">
        <v>432</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2">
      <c r="A114" s="943"/>
      <c r="B114" s="944"/>
      <c r="C114" s="912" t="s">
        <v>433</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222874</v>
      </c>
      <c r="AB114" s="948"/>
      <c r="AC114" s="948"/>
      <c r="AD114" s="948"/>
      <c r="AE114" s="949"/>
      <c r="AF114" s="950">
        <v>234709</v>
      </c>
      <c r="AG114" s="948"/>
      <c r="AH114" s="948"/>
      <c r="AI114" s="948"/>
      <c r="AJ114" s="949"/>
      <c r="AK114" s="950">
        <v>231164</v>
      </c>
      <c r="AL114" s="948"/>
      <c r="AM114" s="948"/>
      <c r="AN114" s="948"/>
      <c r="AO114" s="949"/>
      <c r="AP114" s="951">
        <v>0.7</v>
      </c>
      <c r="AQ114" s="952"/>
      <c r="AR114" s="952"/>
      <c r="AS114" s="952"/>
      <c r="AT114" s="953"/>
      <c r="AU114" s="897"/>
      <c r="AV114" s="898"/>
      <c r="AW114" s="898"/>
      <c r="AX114" s="898"/>
      <c r="AY114" s="898"/>
      <c r="AZ114" s="911" t="s">
        <v>434</v>
      </c>
      <c r="BA114" s="912"/>
      <c r="BB114" s="912"/>
      <c r="BC114" s="912"/>
      <c r="BD114" s="912"/>
      <c r="BE114" s="912"/>
      <c r="BF114" s="912"/>
      <c r="BG114" s="912"/>
      <c r="BH114" s="912"/>
      <c r="BI114" s="912"/>
      <c r="BJ114" s="912"/>
      <c r="BK114" s="912"/>
      <c r="BL114" s="912"/>
      <c r="BM114" s="912"/>
      <c r="BN114" s="912"/>
      <c r="BO114" s="912"/>
      <c r="BP114" s="913"/>
      <c r="BQ114" s="914">
        <v>9654719</v>
      </c>
      <c r="BR114" s="915"/>
      <c r="BS114" s="915"/>
      <c r="BT114" s="915"/>
      <c r="BU114" s="915"/>
      <c r="BV114" s="915">
        <v>10004163</v>
      </c>
      <c r="BW114" s="915"/>
      <c r="BX114" s="915"/>
      <c r="BY114" s="915"/>
      <c r="BZ114" s="915"/>
      <c r="CA114" s="915">
        <v>10217939</v>
      </c>
      <c r="CB114" s="915"/>
      <c r="CC114" s="915"/>
      <c r="CD114" s="915"/>
      <c r="CE114" s="915"/>
      <c r="CF114" s="909">
        <v>30.9</v>
      </c>
      <c r="CG114" s="910"/>
      <c r="CH114" s="910"/>
      <c r="CI114" s="910"/>
      <c r="CJ114" s="910"/>
      <c r="CK114" s="937"/>
      <c r="CL114" s="938"/>
      <c r="CM114" s="911" t="s">
        <v>435</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2">
      <c r="A115" s="943"/>
      <c r="B115" s="944"/>
      <c r="C115" s="912" t="s">
        <v>436</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36553</v>
      </c>
      <c r="AB115" s="927"/>
      <c r="AC115" s="927"/>
      <c r="AD115" s="927"/>
      <c r="AE115" s="928"/>
      <c r="AF115" s="929">
        <v>66356</v>
      </c>
      <c r="AG115" s="927"/>
      <c r="AH115" s="927"/>
      <c r="AI115" s="927"/>
      <c r="AJ115" s="928"/>
      <c r="AK115" s="929">
        <v>52071</v>
      </c>
      <c r="AL115" s="927"/>
      <c r="AM115" s="927"/>
      <c r="AN115" s="927"/>
      <c r="AO115" s="928"/>
      <c r="AP115" s="930">
        <v>0.2</v>
      </c>
      <c r="AQ115" s="931"/>
      <c r="AR115" s="931"/>
      <c r="AS115" s="931"/>
      <c r="AT115" s="932"/>
      <c r="AU115" s="897"/>
      <c r="AV115" s="898"/>
      <c r="AW115" s="898"/>
      <c r="AX115" s="898"/>
      <c r="AY115" s="898"/>
      <c r="AZ115" s="911" t="s">
        <v>437</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438</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2">
      <c r="A116" s="945"/>
      <c r="B116" s="946"/>
      <c r="C116" s="954" t="s">
        <v>439</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t="s">
        <v>122</v>
      </c>
      <c r="AB116" s="948"/>
      <c r="AC116" s="948"/>
      <c r="AD116" s="948"/>
      <c r="AE116" s="949"/>
      <c r="AF116" s="950" t="s">
        <v>122</v>
      </c>
      <c r="AG116" s="948"/>
      <c r="AH116" s="948"/>
      <c r="AI116" s="948"/>
      <c r="AJ116" s="949"/>
      <c r="AK116" s="950" t="s">
        <v>122</v>
      </c>
      <c r="AL116" s="948"/>
      <c r="AM116" s="948"/>
      <c r="AN116" s="948"/>
      <c r="AO116" s="949"/>
      <c r="AP116" s="951" t="s">
        <v>122</v>
      </c>
      <c r="AQ116" s="952"/>
      <c r="AR116" s="952"/>
      <c r="AS116" s="952"/>
      <c r="AT116" s="953"/>
      <c r="AU116" s="897"/>
      <c r="AV116" s="898"/>
      <c r="AW116" s="898"/>
      <c r="AX116" s="898"/>
      <c r="AY116" s="898"/>
      <c r="AZ116" s="956" t="s">
        <v>440</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441</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v>24390</v>
      </c>
      <c r="DH116" s="948"/>
      <c r="DI116" s="948"/>
      <c r="DJ116" s="948"/>
      <c r="DK116" s="949"/>
      <c r="DL116" s="950">
        <v>15345</v>
      </c>
      <c r="DM116" s="948"/>
      <c r="DN116" s="948"/>
      <c r="DO116" s="948"/>
      <c r="DP116" s="949"/>
      <c r="DQ116" s="950">
        <v>6300</v>
      </c>
      <c r="DR116" s="948"/>
      <c r="DS116" s="948"/>
      <c r="DT116" s="948"/>
      <c r="DU116" s="949"/>
      <c r="DV116" s="951">
        <v>0</v>
      </c>
      <c r="DW116" s="952"/>
      <c r="DX116" s="952"/>
      <c r="DY116" s="952"/>
      <c r="DZ116" s="953"/>
    </row>
    <row r="117" spans="1:130" s="212" customFormat="1" ht="26.25" customHeight="1" x14ac:dyDescent="0.2">
      <c r="A117" s="901" t="s">
        <v>177</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442</v>
      </c>
      <c r="Z117" s="883"/>
      <c r="AA117" s="967">
        <v>10248468</v>
      </c>
      <c r="AB117" s="968"/>
      <c r="AC117" s="968"/>
      <c r="AD117" s="968"/>
      <c r="AE117" s="969"/>
      <c r="AF117" s="970">
        <v>10464670</v>
      </c>
      <c r="AG117" s="968"/>
      <c r="AH117" s="968"/>
      <c r="AI117" s="968"/>
      <c r="AJ117" s="969"/>
      <c r="AK117" s="970">
        <v>10370198</v>
      </c>
      <c r="AL117" s="968"/>
      <c r="AM117" s="968"/>
      <c r="AN117" s="968"/>
      <c r="AO117" s="969"/>
      <c r="AP117" s="971"/>
      <c r="AQ117" s="972"/>
      <c r="AR117" s="972"/>
      <c r="AS117" s="972"/>
      <c r="AT117" s="973"/>
      <c r="AU117" s="897"/>
      <c r="AV117" s="898"/>
      <c r="AW117" s="898"/>
      <c r="AX117" s="898"/>
      <c r="AY117" s="898"/>
      <c r="AZ117" s="963" t="s">
        <v>443</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444</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2">
      <c r="A118" s="901" t="s">
        <v>418</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415</v>
      </c>
      <c r="AB118" s="882"/>
      <c r="AC118" s="882"/>
      <c r="AD118" s="882"/>
      <c r="AE118" s="883"/>
      <c r="AF118" s="881" t="s">
        <v>416</v>
      </c>
      <c r="AG118" s="882"/>
      <c r="AH118" s="882"/>
      <c r="AI118" s="882"/>
      <c r="AJ118" s="883"/>
      <c r="AK118" s="881" t="s">
        <v>294</v>
      </c>
      <c r="AL118" s="882"/>
      <c r="AM118" s="882"/>
      <c r="AN118" s="882"/>
      <c r="AO118" s="883"/>
      <c r="AP118" s="959" t="s">
        <v>417</v>
      </c>
      <c r="AQ118" s="960"/>
      <c r="AR118" s="960"/>
      <c r="AS118" s="960"/>
      <c r="AT118" s="961"/>
      <c r="AU118" s="897"/>
      <c r="AV118" s="898"/>
      <c r="AW118" s="898"/>
      <c r="AX118" s="898"/>
      <c r="AY118" s="898"/>
      <c r="AZ118" s="962" t="s">
        <v>445</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446</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2">
      <c r="A119" s="1045" t="s">
        <v>421</v>
      </c>
      <c r="B119" s="936"/>
      <c r="C119" s="918" t="s">
        <v>422</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v>18364</v>
      </c>
      <c r="AB119" s="889"/>
      <c r="AC119" s="889"/>
      <c r="AD119" s="889"/>
      <c r="AE119" s="890"/>
      <c r="AF119" s="891">
        <v>35550</v>
      </c>
      <c r="AG119" s="889"/>
      <c r="AH119" s="889"/>
      <c r="AI119" s="889"/>
      <c r="AJ119" s="890"/>
      <c r="AK119" s="891">
        <v>35938</v>
      </c>
      <c r="AL119" s="889"/>
      <c r="AM119" s="889"/>
      <c r="AN119" s="889"/>
      <c r="AO119" s="890"/>
      <c r="AP119" s="892">
        <v>0.1</v>
      </c>
      <c r="AQ119" s="893"/>
      <c r="AR119" s="893"/>
      <c r="AS119" s="893"/>
      <c r="AT119" s="894"/>
      <c r="AU119" s="899"/>
      <c r="AV119" s="900"/>
      <c r="AW119" s="900"/>
      <c r="AX119" s="900"/>
      <c r="AY119" s="900"/>
      <c r="AZ119" s="235" t="s">
        <v>177</v>
      </c>
      <c r="BA119" s="235"/>
      <c r="BB119" s="235"/>
      <c r="BC119" s="235"/>
      <c r="BD119" s="235"/>
      <c r="BE119" s="235"/>
      <c r="BF119" s="235"/>
      <c r="BG119" s="235"/>
      <c r="BH119" s="235"/>
      <c r="BI119" s="235"/>
      <c r="BJ119" s="235"/>
      <c r="BK119" s="235"/>
      <c r="BL119" s="235"/>
      <c r="BM119" s="235"/>
      <c r="BN119" s="235"/>
      <c r="BO119" s="966" t="s">
        <v>447</v>
      </c>
      <c r="BP119" s="994"/>
      <c r="BQ119" s="988">
        <v>114560792</v>
      </c>
      <c r="BR119" s="989"/>
      <c r="BS119" s="989"/>
      <c r="BT119" s="989"/>
      <c r="BU119" s="989"/>
      <c r="BV119" s="989">
        <v>111694844</v>
      </c>
      <c r="BW119" s="989"/>
      <c r="BX119" s="989"/>
      <c r="BY119" s="989"/>
      <c r="BZ119" s="989"/>
      <c r="CA119" s="989">
        <v>110288723</v>
      </c>
      <c r="CB119" s="989"/>
      <c r="CC119" s="989"/>
      <c r="CD119" s="989"/>
      <c r="CE119" s="989"/>
      <c r="CF119" s="990"/>
      <c r="CG119" s="991"/>
      <c r="CH119" s="991"/>
      <c r="CI119" s="991"/>
      <c r="CJ119" s="992"/>
      <c r="CK119" s="939"/>
      <c r="CL119" s="940"/>
      <c r="CM119" s="962" t="s">
        <v>448</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v>2516385</v>
      </c>
      <c r="DH119" s="975"/>
      <c r="DI119" s="975"/>
      <c r="DJ119" s="975"/>
      <c r="DK119" s="976"/>
      <c r="DL119" s="974">
        <v>2608322</v>
      </c>
      <c r="DM119" s="975"/>
      <c r="DN119" s="975"/>
      <c r="DO119" s="975"/>
      <c r="DP119" s="976"/>
      <c r="DQ119" s="974">
        <v>2894399</v>
      </c>
      <c r="DR119" s="975"/>
      <c r="DS119" s="975"/>
      <c r="DT119" s="975"/>
      <c r="DU119" s="976"/>
      <c r="DV119" s="977">
        <v>8.6999999999999993</v>
      </c>
      <c r="DW119" s="978"/>
      <c r="DX119" s="978"/>
      <c r="DY119" s="978"/>
      <c r="DZ119" s="979"/>
    </row>
    <row r="120" spans="1:130" s="212" customFormat="1" ht="26.25" customHeight="1" x14ac:dyDescent="0.2">
      <c r="A120" s="1046"/>
      <c r="B120" s="938"/>
      <c r="C120" s="911" t="s">
        <v>425</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449</v>
      </c>
      <c r="AV120" s="981"/>
      <c r="AW120" s="981"/>
      <c r="AX120" s="981"/>
      <c r="AY120" s="982"/>
      <c r="AZ120" s="918" t="s">
        <v>450</v>
      </c>
      <c r="BA120" s="886"/>
      <c r="BB120" s="886"/>
      <c r="BC120" s="886"/>
      <c r="BD120" s="886"/>
      <c r="BE120" s="886"/>
      <c r="BF120" s="886"/>
      <c r="BG120" s="886"/>
      <c r="BH120" s="886"/>
      <c r="BI120" s="886"/>
      <c r="BJ120" s="886"/>
      <c r="BK120" s="886"/>
      <c r="BL120" s="886"/>
      <c r="BM120" s="886"/>
      <c r="BN120" s="886"/>
      <c r="BO120" s="886"/>
      <c r="BP120" s="887"/>
      <c r="BQ120" s="919">
        <v>17362654</v>
      </c>
      <c r="BR120" s="920"/>
      <c r="BS120" s="920"/>
      <c r="BT120" s="920"/>
      <c r="BU120" s="920"/>
      <c r="BV120" s="920">
        <v>18465024</v>
      </c>
      <c r="BW120" s="920"/>
      <c r="BX120" s="920"/>
      <c r="BY120" s="920"/>
      <c r="BZ120" s="920"/>
      <c r="CA120" s="920">
        <v>20380772</v>
      </c>
      <c r="CB120" s="920"/>
      <c r="CC120" s="920"/>
      <c r="CD120" s="920"/>
      <c r="CE120" s="920"/>
      <c r="CF120" s="933">
        <v>61.6</v>
      </c>
      <c r="CG120" s="934"/>
      <c r="CH120" s="934"/>
      <c r="CI120" s="934"/>
      <c r="CJ120" s="934"/>
      <c r="CK120" s="995" t="s">
        <v>451</v>
      </c>
      <c r="CL120" s="996"/>
      <c r="CM120" s="996"/>
      <c r="CN120" s="996"/>
      <c r="CO120" s="997"/>
      <c r="CP120" s="1003" t="s">
        <v>395</v>
      </c>
      <c r="CQ120" s="1004"/>
      <c r="CR120" s="1004"/>
      <c r="CS120" s="1004"/>
      <c r="CT120" s="1004"/>
      <c r="CU120" s="1004"/>
      <c r="CV120" s="1004"/>
      <c r="CW120" s="1004"/>
      <c r="CX120" s="1004"/>
      <c r="CY120" s="1004"/>
      <c r="CZ120" s="1004"/>
      <c r="DA120" s="1004"/>
      <c r="DB120" s="1004"/>
      <c r="DC120" s="1004"/>
      <c r="DD120" s="1004"/>
      <c r="DE120" s="1004"/>
      <c r="DF120" s="1005"/>
      <c r="DG120" s="919">
        <v>10717484</v>
      </c>
      <c r="DH120" s="920"/>
      <c r="DI120" s="920"/>
      <c r="DJ120" s="920"/>
      <c r="DK120" s="920"/>
      <c r="DL120" s="920">
        <v>11053111</v>
      </c>
      <c r="DM120" s="920"/>
      <c r="DN120" s="920"/>
      <c r="DO120" s="920"/>
      <c r="DP120" s="920"/>
      <c r="DQ120" s="920">
        <v>11362644</v>
      </c>
      <c r="DR120" s="920"/>
      <c r="DS120" s="920"/>
      <c r="DT120" s="920"/>
      <c r="DU120" s="920"/>
      <c r="DV120" s="921">
        <v>34.299999999999997</v>
      </c>
      <c r="DW120" s="921"/>
      <c r="DX120" s="921"/>
      <c r="DY120" s="921"/>
      <c r="DZ120" s="922"/>
    </row>
    <row r="121" spans="1:130" s="212" customFormat="1" ht="26.25" customHeight="1" x14ac:dyDescent="0.2">
      <c r="A121" s="1046"/>
      <c r="B121" s="938"/>
      <c r="C121" s="963" t="s">
        <v>452</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453</v>
      </c>
      <c r="BA121" s="912"/>
      <c r="BB121" s="912"/>
      <c r="BC121" s="912"/>
      <c r="BD121" s="912"/>
      <c r="BE121" s="912"/>
      <c r="BF121" s="912"/>
      <c r="BG121" s="912"/>
      <c r="BH121" s="912"/>
      <c r="BI121" s="912"/>
      <c r="BJ121" s="912"/>
      <c r="BK121" s="912"/>
      <c r="BL121" s="912"/>
      <c r="BM121" s="912"/>
      <c r="BN121" s="912"/>
      <c r="BO121" s="912"/>
      <c r="BP121" s="913"/>
      <c r="BQ121" s="914">
        <v>12694880</v>
      </c>
      <c r="BR121" s="915"/>
      <c r="BS121" s="915"/>
      <c r="BT121" s="915"/>
      <c r="BU121" s="915"/>
      <c r="BV121" s="915">
        <v>12390075</v>
      </c>
      <c r="BW121" s="915"/>
      <c r="BX121" s="915"/>
      <c r="BY121" s="915"/>
      <c r="BZ121" s="915"/>
      <c r="CA121" s="915">
        <v>11955284</v>
      </c>
      <c r="CB121" s="915"/>
      <c r="CC121" s="915"/>
      <c r="CD121" s="915"/>
      <c r="CE121" s="915"/>
      <c r="CF121" s="909">
        <v>36.1</v>
      </c>
      <c r="CG121" s="910"/>
      <c r="CH121" s="910"/>
      <c r="CI121" s="910"/>
      <c r="CJ121" s="910"/>
      <c r="CK121" s="998"/>
      <c r="CL121" s="999"/>
      <c r="CM121" s="999"/>
      <c r="CN121" s="999"/>
      <c r="CO121" s="1000"/>
      <c r="CP121" s="1008" t="s">
        <v>393</v>
      </c>
      <c r="CQ121" s="1009"/>
      <c r="CR121" s="1009"/>
      <c r="CS121" s="1009"/>
      <c r="CT121" s="1009"/>
      <c r="CU121" s="1009"/>
      <c r="CV121" s="1009"/>
      <c r="CW121" s="1009"/>
      <c r="CX121" s="1009"/>
      <c r="CY121" s="1009"/>
      <c r="CZ121" s="1009"/>
      <c r="DA121" s="1009"/>
      <c r="DB121" s="1009"/>
      <c r="DC121" s="1009"/>
      <c r="DD121" s="1009"/>
      <c r="DE121" s="1009"/>
      <c r="DF121" s="1010"/>
      <c r="DG121" s="914">
        <v>2806844</v>
      </c>
      <c r="DH121" s="915"/>
      <c r="DI121" s="915"/>
      <c r="DJ121" s="915"/>
      <c r="DK121" s="915"/>
      <c r="DL121" s="915">
        <v>2555605</v>
      </c>
      <c r="DM121" s="915"/>
      <c r="DN121" s="915"/>
      <c r="DO121" s="915"/>
      <c r="DP121" s="915"/>
      <c r="DQ121" s="915">
        <v>2285244</v>
      </c>
      <c r="DR121" s="915"/>
      <c r="DS121" s="915"/>
      <c r="DT121" s="915"/>
      <c r="DU121" s="915"/>
      <c r="DV121" s="916">
        <v>6.9</v>
      </c>
      <c r="DW121" s="916"/>
      <c r="DX121" s="916"/>
      <c r="DY121" s="916"/>
      <c r="DZ121" s="917"/>
    </row>
    <row r="122" spans="1:130" s="212" customFormat="1" ht="26.25" customHeight="1" x14ac:dyDescent="0.2">
      <c r="A122" s="1046"/>
      <c r="B122" s="938"/>
      <c r="C122" s="911" t="s">
        <v>435</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454</v>
      </c>
      <c r="BA122" s="954"/>
      <c r="BB122" s="954"/>
      <c r="BC122" s="954"/>
      <c r="BD122" s="954"/>
      <c r="BE122" s="954"/>
      <c r="BF122" s="954"/>
      <c r="BG122" s="954"/>
      <c r="BH122" s="954"/>
      <c r="BI122" s="954"/>
      <c r="BJ122" s="954"/>
      <c r="BK122" s="954"/>
      <c r="BL122" s="954"/>
      <c r="BM122" s="954"/>
      <c r="BN122" s="954"/>
      <c r="BO122" s="954"/>
      <c r="BP122" s="955"/>
      <c r="BQ122" s="988">
        <v>64000533</v>
      </c>
      <c r="BR122" s="989"/>
      <c r="BS122" s="989"/>
      <c r="BT122" s="989"/>
      <c r="BU122" s="989"/>
      <c r="BV122" s="989">
        <v>59730774</v>
      </c>
      <c r="BW122" s="989"/>
      <c r="BX122" s="989"/>
      <c r="BY122" s="989"/>
      <c r="BZ122" s="989"/>
      <c r="CA122" s="989">
        <v>56388257</v>
      </c>
      <c r="CB122" s="989"/>
      <c r="CC122" s="989"/>
      <c r="CD122" s="989"/>
      <c r="CE122" s="989"/>
      <c r="CF122" s="1006">
        <v>170.3</v>
      </c>
      <c r="CG122" s="1007"/>
      <c r="CH122" s="1007"/>
      <c r="CI122" s="1007"/>
      <c r="CJ122" s="1007"/>
      <c r="CK122" s="998"/>
      <c r="CL122" s="999"/>
      <c r="CM122" s="999"/>
      <c r="CN122" s="999"/>
      <c r="CO122" s="1000"/>
      <c r="CP122" s="1008" t="s">
        <v>396</v>
      </c>
      <c r="CQ122" s="1009"/>
      <c r="CR122" s="1009"/>
      <c r="CS122" s="1009"/>
      <c r="CT122" s="1009"/>
      <c r="CU122" s="1009"/>
      <c r="CV122" s="1009"/>
      <c r="CW122" s="1009"/>
      <c r="CX122" s="1009"/>
      <c r="CY122" s="1009"/>
      <c r="CZ122" s="1009"/>
      <c r="DA122" s="1009"/>
      <c r="DB122" s="1009"/>
      <c r="DC122" s="1009"/>
      <c r="DD122" s="1009"/>
      <c r="DE122" s="1009"/>
      <c r="DF122" s="1010"/>
      <c r="DG122" s="914">
        <v>1444399</v>
      </c>
      <c r="DH122" s="915"/>
      <c r="DI122" s="915"/>
      <c r="DJ122" s="915"/>
      <c r="DK122" s="915"/>
      <c r="DL122" s="915">
        <v>1289199</v>
      </c>
      <c r="DM122" s="915"/>
      <c r="DN122" s="915"/>
      <c r="DO122" s="915"/>
      <c r="DP122" s="915"/>
      <c r="DQ122" s="915">
        <v>1490664</v>
      </c>
      <c r="DR122" s="915"/>
      <c r="DS122" s="915"/>
      <c r="DT122" s="915"/>
      <c r="DU122" s="915"/>
      <c r="DV122" s="916">
        <v>4.5</v>
      </c>
      <c r="DW122" s="916"/>
      <c r="DX122" s="916"/>
      <c r="DY122" s="916"/>
      <c r="DZ122" s="917"/>
    </row>
    <row r="123" spans="1:130" s="212" customFormat="1" ht="26.25" customHeight="1" x14ac:dyDescent="0.2">
      <c r="A123" s="1046"/>
      <c r="B123" s="938"/>
      <c r="C123" s="911" t="s">
        <v>441</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v>9350</v>
      </c>
      <c r="AB123" s="948"/>
      <c r="AC123" s="948"/>
      <c r="AD123" s="948"/>
      <c r="AE123" s="949"/>
      <c r="AF123" s="950">
        <v>9289</v>
      </c>
      <c r="AG123" s="948"/>
      <c r="AH123" s="948"/>
      <c r="AI123" s="948"/>
      <c r="AJ123" s="949"/>
      <c r="AK123" s="950">
        <v>9228</v>
      </c>
      <c r="AL123" s="948"/>
      <c r="AM123" s="948"/>
      <c r="AN123" s="948"/>
      <c r="AO123" s="949"/>
      <c r="AP123" s="951">
        <v>0</v>
      </c>
      <c r="AQ123" s="952"/>
      <c r="AR123" s="952"/>
      <c r="AS123" s="952"/>
      <c r="AT123" s="953"/>
      <c r="AU123" s="986"/>
      <c r="AV123" s="987"/>
      <c r="AW123" s="987"/>
      <c r="AX123" s="987"/>
      <c r="AY123" s="987"/>
      <c r="AZ123" s="235" t="s">
        <v>177</v>
      </c>
      <c r="BA123" s="235"/>
      <c r="BB123" s="235"/>
      <c r="BC123" s="235"/>
      <c r="BD123" s="235"/>
      <c r="BE123" s="235"/>
      <c r="BF123" s="235"/>
      <c r="BG123" s="235"/>
      <c r="BH123" s="235"/>
      <c r="BI123" s="235"/>
      <c r="BJ123" s="235"/>
      <c r="BK123" s="235"/>
      <c r="BL123" s="235"/>
      <c r="BM123" s="235"/>
      <c r="BN123" s="235"/>
      <c r="BO123" s="966" t="s">
        <v>455</v>
      </c>
      <c r="BP123" s="994"/>
      <c r="BQ123" s="1052">
        <v>94058067</v>
      </c>
      <c r="BR123" s="1053"/>
      <c r="BS123" s="1053"/>
      <c r="BT123" s="1053"/>
      <c r="BU123" s="1053"/>
      <c r="BV123" s="1053">
        <v>90585873</v>
      </c>
      <c r="BW123" s="1053"/>
      <c r="BX123" s="1053"/>
      <c r="BY123" s="1053"/>
      <c r="BZ123" s="1053"/>
      <c r="CA123" s="1053">
        <v>88724313</v>
      </c>
      <c r="CB123" s="1053"/>
      <c r="CC123" s="1053"/>
      <c r="CD123" s="1053"/>
      <c r="CE123" s="1053"/>
      <c r="CF123" s="990"/>
      <c r="CG123" s="991"/>
      <c r="CH123" s="991"/>
      <c r="CI123" s="991"/>
      <c r="CJ123" s="992"/>
      <c r="CK123" s="998"/>
      <c r="CL123" s="999"/>
      <c r="CM123" s="999"/>
      <c r="CN123" s="999"/>
      <c r="CO123" s="1000"/>
      <c r="CP123" s="1008" t="s">
        <v>397</v>
      </c>
      <c r="CQ123" s="1009"/>
      <c r="CR123" s="1009"/>
      <c r="CS123" s="1009"/>
      <c r="CT123" s="1009"/>
      <c r="CU123" s="1009"/>
      <c r="CV123" s="1009"/>
      <c r="CW123" s="1009"/>
      <c r="CX123" s="1009"/>
      <c r="CY123" s="1009"/>
      <c r="CZ123" s="1009"/>
      <c r="DA123" s="1009"/>
      <c r="DB123" s="1009"/>
      <c r="DC123" s="1009"/>
      <c r="DD123" s="1009"/>
      <c r="DE123" s="1009"/>
      <c r="DF123" s="1010"/>
      <c r="DG123" s="947">
        <v>306201</v>
      </c>
      <c r="DH123" s="948"/>
      <c r="DI123" s="948"/>
      <c r="DJ123" s="948"/>
      <c r="DK123" s="949"/>
      <c r="DL123" s="950">
        <v>267938</v>
      </c>
      <c r="DM123" s="948"/>
      <c r="DN123" s="948"/>
      <c r="DO123" s="948"/>
      <c r="DP123" s="949"/>
      <c r="DQ123" s="950">
        <v>231134</v>
      </c>
      <c r="DR123" s="948"/>
      <c r="DS123" s="948"/>
      <c r="DT123" s="948"/>
      <c r="DU123" s="949"/>
      <c r="DV123" s="951">
        <v>0.7</v>
      </c>
      <c r="DW123" s="952"/>
      <c r="DX123" s="952"/>
      <c r="DY123" s="952"/>
      <c r="DZ123" s="953"/>
    </row>
    <row r="124" spans="1:130" s="212" customFormat="1" ht="26.25" customHeight="1" thickBot="1" x14ac:dyDescent="0.25">
      <c r="A124" s="1046"/>
      <c r="B124" s="938"/>
      <c r="C124" s="911" t="s">
        <v>444</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456</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v>66.3</v>
      </c>
      <c r="BR124" s="1016"/>
      <c r="BS124" s="1016"/>
      <c r="BT124" s="1016"/>
      <c r="BU124" s="1016"/>
      <c r="BV124" s="1016">
        <v>66</v>
      </c>
      <c r="BW124" s="1016"/>
      <c r="BX124" s="1016"/>
      <c r="BY124" s="1016"/>
      <c r="BZ124" s="1016"/>
      <c r="CA124" s="1016">
        <v>65.099999999999994</v>
      </c>
      <c r="CB124" s="1016"/>
      <c r="CC124" s="1016"/>
      <c r="CD124" s="1016"/>
      <c r="CE124" s="1016"/>
      <c r="CF124" s="1017"/>
      <c r="CG124" s="1018"/>
      <c r="CH124" s="1018"/>
      <c r="CI124" s="1018"/>
      <c r="CJ124" s="1019"/>
      <c r="CK124" s="1001"/>
      <c r="CL124" s="1001"/>
      <c r="CM124" s="1001"/>
      <c r="CN124" s="1001"/>
      <c r="CO124" s="1002"/>
      <c r="CP124" s="1008" t="s">
        <v>457</v>
      </c>
      <c r="CQ124" s="1009"/>
      <c r="CR124" s="1009"/>
      <c r="CS124" s="1009"/>
      <c r="CT124" s="1009"/>
      <c r="CU124" s="1009"/>
      <c r="CV124" s="1009"/>
      <c r="CW124" s="1009"/>
      <c r="CX124" s="1009"/>
      <c r="CY124" s="1009"/>
      <c r="CZ124" s="1009"/>
      <c r="DA124" s="1009"/>
      <c r="DB124" s="1009"/>
      <c r="DC124" s="1009"/>
      <c r="DD124" s="1009"/>
      <c r="DE124" s="1009"/>
      <c r="DF124" s="1010"/>
      <c r="DG124" s="993">
        <v>106704</v>
      </c>
      <c r="DH124" s="975"/>
      <c r="DI124" s="975"/>
      <c r="DJ124" s="975"/>
      <c r="DK124" s="976"/>
      <c r="DL124" s="974">
        <v>97448</v>
      </c>
      <c r="DM124" s="975"/>
      <c r="DN124" s="975"/>
      <c r="DO124" s="975"/>
      <c r="DP124" s="976"/>
      <c r="DQ124" s="974">
        <v>100161</v>
      </c>
      <c r="DR124" s="975"/>
      <c r="DS124" s="975"/>
      <c r="DT124" s="975"/>
      <c r="DU124" s="976"/>
      <c r="DV124" s="977">
        <v>0.3</v>
      </c>
      <c r="DW124" s="978"/>
      <c r="DX124" s="978"/>
      <c r="DY124" s="978"/>
      <c r="DZ124" s="979"/>
    </row>
    <row r="125" spans="1:130" s="212" customFormat="1" ht="26.25" customHeight="1" x14ac:dyDescent="0.2">
      <c r="A125" s="1046"/>
      <c r="B125" s="938"/>
      <c r="C125" s="911" t="s">
        <v>446</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458</v>
      </c>
      <c r="CL125" s="996"/>
      <c r="CM125" s="996"/>
      <c r="CN125" s="996"/>
      <c r="CO125" s="997"/>
      <c r="CP125" s="918" t="s">
        <v>459</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5">
      <c r="A126" s="1046"/>
      <c r="B126" s="938"/>
      <c r="C126" s="911" t="s">
        <v>448</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v>7520</v>
      </c>
      <c r="AB126" s="948"/>
      <c r="AC126" s="948"/>
      <c r="AD126" s="948"/>
      <c r="AE126" s="949"/>
      <c r="AF126" s="950">
        <v>20309</v>
      </c>
      <c r="AG126" s="948"/>
      <c r="AH126" s="948"/>
      <c r="AI126" s="948"/>
      <c r="AJ126" s="949"/>
      <c r="AK126" s="950">
        <v>5715</v>
      </c>
      <c r="AL126" s="948"/>
      <c r="AM126" s="948"/>
      <c r="AN126" s="948"/>
      <c r="AO126" s="949"/>
      <c r="AP126" s="951">
        <v>0</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460</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2">
      <c r="A127" s="1047"/>
      <c r="B127" s="940"/>
      <c r="C127" s="962" t="s">
        <v>461</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v>1319</v>
      </c>
      <c r="AB127" s="948"/>
      <c r="AC127" s="948"/>
      <c r="AD127" s="948"/>
      <c r="AE127" s="949"/>
      <c r="AF127" s="950">
        <v>1208</v>
      </c>
      <c r="AG127" s="948"/>
      <c r="AH127" s="948"/>
      <c r="AI127" s="948"/>
      <c r="AJ127" s="949"/>
      <c r="AK127" s="950">
        <v>1190</v>
      </c>
      <c r="AL127" s="948"/>
      <c r="AM127" s="948"/>
      <c r="AN127" s="948"/>
      <c r="AO127" s="949"/>
      <c r="AP127" s="951">
        <v>0</v>
      </c>
      <c r="AQ127" s="952"/>
      <c r="AR127" s="952"/>
      <c r="AS127" s="952"/>
      <c r="AT127" s="953"/>
      <c r="AU127" s="214"/>
      <c r="AV127" s="214"/>
      <c r="AW127" s="214"/>
      <c r="AX127" s="1020" t="s">
        <v>462</v>
      </c>
      <c r="AY127" s="1021"/>
      <c r="AZ127" s="1021"/>
      <c r="BA127" s="1021"/>
      <c r="BB127" s="1021"/>
      <c r="BC127" s="1021"/>
      <c r="BD127" s="1021"/>
      <c r="BE127" s="1022"/>
      <c r="BF127" s="1023" t="s">
        <v>463</v>
      </c>
      <c r="BG127" s="1021"/>
      <c r="BH127" s="1021"/>
      <c r="BI127" s="1021"/>
      <c r="BJ127" s="1021"/>
      <c r="BK127" s="1021"/>
      <c r="BL127" s="1022"/>
      <c r="BM127" s="1023" t="s">
        <v>464</v>
      </c>
      <c r="BN127" s="1021"/>
      <c r="BO127" s="1021"/>
      <c r="BP127" s="1021"/>
      <c r="BQ127" s="1021"/>
      <c r="BR127" s="1021"/>
      <c r="BS127" s="1022"/>
      <c r="BT127" s="1023" t="s">
        <v>465</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466</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5">
      <c r="A128" s="1030" t="s">
        <v>467</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468</v>
      </c>
      <c r="X128" s="1032"/>
      <c r="Y128" s="1032"/>
      <c r="Z128" s="1033"/>
      <c r="AA128" s="1034">
        <v>1108979</v>
      </c>
      <c r="AB128" s="1035"/>
      <c r="AC128" s="1035"/>
      <c r="AD128" s="1035"/>
      <c r="AE128" s="1036"/>
      <c r="AF128" s="1037">
        <v>1100988</v>
      </c>
      <c r="AG128" s="1035"/>
      <c r="AH128" s="1035"/>
      <c r="AI128" s="1035"/>
      <c r="AJ128" s="1036"/>
      <c r="AK128" s="1037">
        <v>1208538</v>
      </c>
      <c r="AL128" s="1035"/>
      <c r="AM128" s="1035"/>
      <c r="AN128" s="1035"/>
      <c r="AO128" s="1036"/>
      <c r="AP128" s="1038"/>
      <c r="AQ128" s="1039"/>
      <c r="AR128" s="1039"/>
      <c r="AS128" s="1039"/>
      <c r="AT128" s="1040"/>
      <c r="AU128" s="214"/>
      <c r="AV128" s="214"/>
      <c r="AW128" s="214"/>
      <c r="AX128" s="885" t="s">
        <v>469</v>
      </c>
      <c r="AY128" s="886"/>
      <c r="AZ128" s="886"/>
      <c r="BA128" s="886"/>
      <c r="BB128" s="886"/>
      <c r="BC128" s="886"/>
      <c r="BD128" s="886"/>
      <c r="BE128" s="887"/>
      <c r="BF128" s="1041" t="s">
        <v>122</v>
      </c>
      <c r="BG128" s="1042"/>
      <c r="BH128" s="1042"/>
      <c r="BI128" s="1042"/>
      <c r="BJ128" s="1042"/>
      <c r="BK128" s="1042"/>
      <c r="BL128" s="1043"/>
      <c r="BM128" s="1041">
        <v>11.48</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470</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2">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471</v>
      </c>
      <c r="X129" s="1060"/>
      <c r="Y129" s="1060"/>
      <c r="Z129" s="1061"/>
      <c r="AA129" s="947">
        <v>37201203</v>
      </c>
      <c r="AB129" s="948"/>
      <c r="AC129" s="948"/>
      <c r="AD129" s="948"/>
      <c r="AE129" s="949"/>
      <c r="AF129" s="950">
        <v>38230537</v>
      </c>
      <c r="AG129" s="948"/>
      <c r="AH129" s="948"/>
      <c r="AI129" s="948"/>
      <c r="AJ129" s="949"/>
      <c r="AK129" s="950">
        <v>39110469</v>
      </c>
      <c r="AL129" s="948"/>
      <c r="AM129" s="948"/>
      <c r="AN129" s="948"/>
      <c r="AO129" s="949"/>
      <c r="AP129" s="1062"/>
      <c r="AQ129" s="1063"/>
      <c r="AR129" s="1063"/>
      <c r="AS129" s="1063"/>
      <c r="AT129" s="1064"/>
      <c r="AU129" s="215"/>
      <c r="AV129" s="215"/>
      <c r="AW129" s="215"/>
      <c r="AX129" s="1054" t="s">
        <v>472</v>
      </c>
      <c r="AY129" s="912"/>
      <c r="AZ129" s="912"/>
      <c r="BA129" s="912"/>
      <c r="BB129" s="912"/>
      <c r="BC129" s="912"/>
      <c r="BD129" s="912"/>
      <c r="BE129" s="913"/>
      <c r="BF129" s="1055" t="s">
        <v>122</v>
      </c>
      <c r="BG129" s="1056"/>
      <c r="BH129" s="1056"/>
      <c r="BI129" s="1056"/>
      <c r="BJ129" s="1056"/>
      <c r="BK129" s="1056"/>
      <c r="BL129" s="1057"/>
      <c r="BM129" s="1055">
        <v>16.48</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3" t="s">
        <v>473</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474</v>
      </c>
      <c r="X130" s="1060"/>
      <c r="Y130" s="1060"/>
      <c r="Z130" s="1061"/>
      <c r="AA130" s="947">
        <v>6292449</v>
      </c>
      <c r="AB130" s="948"/>
      <c r="AC130" s="948"/>
      <c r="AD130" s="948"/>
      <c r="AE130" s="949"/>
      <c r="AF130" s="950">
        <v>6254934</v>
      </c>
      <c r="AG130" s="948"/>
      <c r="AH130" s="948"/>
      <c r="AI130" s="948"/>
      <c r="AJ130" s="949"/>
      <c r="AK130" s="950">
        <v>6006028</v>
      </c>
      <c r="AL130" s="948"/>
      <c r="AM130" s="948"/>
      <c r="AN130" s="948"/>
      <c r="AO130" s="949"/>
      <c r="AP130" s="1062"/>
      <c r="AQ130" s="1063"/>
      <c r="AR130" s="1063"/>
      <c r="AS130" s="1063"/>
      <c r="AT130" s="1064"/>
      <c r="AU130" s="215"/>
      <c r="AV130" s="215"/>
      <c r="AW130" s="215"/>
      <c r="AX130" s="1054" t="s">
        <v>475</v>
      </c>
      <c r="AY130" s="912"/>
      <c r="AZ130" s="912"/>
      <c r="BA130" s="912"/>
      <c r="BB130" s="912"/>
      <c r="BC130" s="912"/>
      <c r="BD130" s="912"/>
      <c r="BE130" s="913"/>
      <c r="BF130" s="1090">
        <v>9.4</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476</v>
      </c>
      <c r="X131" s="1097"/>
      <c r="Y131" s="1097"/>
      <c r="Z131" s="1098"/>
      <c r="AA131" s="993">
        <v>30908754</v>
      </c>
      <c r="AB131" s="975"/>
      <c r="AC131" s="975"/>
      <c r="AD131" s="975"/>
      <c r="AE131" s="976"/>
      <c r="AF131" s="974">
        <v>31975603</v>
      </c>
      <c r="AG131" s="975"/>
      <c r="AH131" s="975"/>
      <c r="AI131" s="975"/>
      <c r="AJ131" s="976"/>
      <c r="AK131" s="974">
        <v>33104441</v>
      </c>
      <c r="AL131" s="975"/>
      <c r="AM131" s="975"/>
      <c r="AN131" s="975"/>
      <c r="AO131" s="976"/>
      <c r="AP131" s="1099"/>
      <c r="AQ131" s="1100"/>
      <c r="AR131" s="1100"/>
      <c r="AS131" s="1100"/>
      <c r="AT131" s="1101"/>
      <c r="AU131" s="215"/>
      <c r="AV131" s="215"/>
      <c r="AW131" s="215"/>
      <c r="AX131" s="1072" t="s">
        <v>477</v>
      </c>
      <c r="AY131" s="713"/>
      <c r="AZ131" s="713"/>
      <c r="BA131" s="713"/>
      <c r="BB131" s="713"/>
      <c r="BC131" s="713"/>
      <c r="BD131" s="713"/>
      <c r="BE131" s="1025"/>
      <c r="BF131" s="1073">
        <v>65.099999999999994</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9" t="s">
        <v>478</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479</v>
      </c>
      <c r="W132" s="1083"/>
      <c r="X132" s="1083"/>
      <c r="Y132" s="1083"/>
      <c r="Z132" s="1084"/>
      <c r="AA132" s="1085">
        <v>9.211112838</v>
      </c>
      <c r="AB132" s="1086"/>
      <c r="AC132" s="1086"/>
      <c r="AD132" s="1086"/>
      <c r="AE132" s="1087"/>
      <c r="AF132" s="1088">
        <v>9.7222490409999995</v>
      </c>
      <c r="AG132" s="1086"/>
      <c r="AH132" s="1086"/>
      <c r="AI132" s="1086"/>
      <c r="AJ132" s="1087"/>
      <c r="AK132" s="1088">
        <v>9.5323515239999992</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480</v>
      </c>
      <c r="W133" s="1066"/>
      <c r="X133" s="1066"/>
      <c r="Y133" s="1066"/>
      <c r="Z133" s="1067"/>
      <c r="AA133" s="1068">
        <v>9</v>
      </c>
      <c r="AB133" s="1069"/>
      <c r="AC133" s="1069"/>
      <c r="AD133" s="1069"/>
      <c r="AE133" s="1070"/>
      <c r="AF133" s="1068">
        <v>9.1999999999999993</v>
      </c>
      <c r="AG133" s="1069"/>
      <c r="AH133" s="1069"/>
      <c r="AI133" s="1069"/>
      <c r="AJ133" s="1070"/>
      <c r="AK133" s="1068">
        <v>9.4</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h1Yh7tEtUXvGPxAy3hJtXwt0xDZ6H00LS0ajf83LLDtvufmZPVOJr4g4YMk5RuPIAA0UaAyEqCKfxzeSrvanQ==" saltValue="1HBzDzLCqr23KdIjZWew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I32" sqref="DI3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pk7SkYsNwVFzuFCb2ld7bS2+wsqthZM7EAgRNQlr9eg79AQ0uP98RsiywDGEpToppOW38ZzguJtMY8lgheQ7g==" saltValue="nt0jIMgmUv5/ujpYTYvbt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pthSZc16bRaLHiTDdnfoD8q1OQmuHjBBiBlBJnPyy+ebhsIeb63kLT5csBumE5s22SPDZflVvY39rymzGTMMg==" saltValue="rYbe0whVy28t2hJGfk/j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483</v>
      </c>
      <c r="AL6" s="248"/>
      <c r="AM6" s="248"/>
      <c r="AN6" s="248"/>
    </row>
    <row r="7" spans="1:46" ht="13.5" customHeight="1" x14ac:dyDescent="0.2">
      <c r="A7" s="247"/>
      <c r="AK7" s="250"/>
      <c r="AL7" s="251"/>
      <c r="AM7" s="251"/>
      <c r="AN7" s="252"/>
      <c r="AO7" s="1103" t="s">
        <v>484</v>
      </c>
      <c r="AP7" s="253"/>
      <c r="AQ7" s="254" t="s">
        <v>485</v>
      </c>
      <c r="AR7" s="255"/>
    </row>
    <row r="8" spans="1:46" ht="13.2" x14ac:dyDescent="0.2">
      <c r="A8" s="247"/>
      <c r="AK8" s="256"/>
      <c r="AL8" s="257"/>
      <c r="AM8" s="257"/>
      <c r="AN8" s="258"/>
      <c r="AO8" s="1104"/>
      <c r="AP8" s="259" t="s">
        <v>486</v>
      </c>
      <c r="AQ8" s="260" t="s">
        <v>487</v>
      </c>
      <c r="AR8" s="261" t="s">
        <v>488</v>
      </c>
    </row>
    <row r="9" spans="1:46" ht="13.2" x14ac:dyDescent="0.2">
      <c r="A9" s="247"/>
      <c r="AK9" s="1105" t="s">
        <v>489</v>
      </c>
      <c r="AL9" s="1106"/>
      <c r="AM9" s="1106"/>
      <c r="AN9" s="1107"/>
      <c r="AO9" s="262">
        <v>11885075</v>
      </c>
      <c r="AP9" s="262">
        <v>88212</v>
      </c>
      <c r="AQ9" s="263">
        <v>74190</v>
      </c>
      <c r="AR9" s="264">
        <v>18.899999999999999</v>
      </c>
    </row>
    <row r="10" spans="1:46" ht="13.5" customHeight="1" x14ac:dyDescent="0.2">
      <c r="A10" s="247"/>
      <c r="AK10" s="1105" t="s">
        <v>490</v>
      </c>
      <c r="AL10" s="1106"/>
      <c r="AM10" s="1106"/>
      <c r="AN10" s="1107"/>
      <c r="AO10" s="265">
        <v>441087</v>
      </c>
      <c r="AP10" s="265">
        <v>3274</v>
      </c>
      <c r="AQ10" s="266">
        <v>4494</v>
      </c>
      <c r="AR10" s="267">
        <v>-27.1</v>
      </c>
    </row>
    <row r="11" spans="1:46" ht="13.5" customHeight="1" x14ac:dyDescent="0.2">
      <c r="A11" s="247"/>
      <c r="AK11" s="1105" t="s">
        <v>491</v>
      </c>
      <c r="AL11" s="1106"/>
      <c r="AM11" s="1106"/>
      <c r="AN11" s="1107"/>
      <c r="AO11" s="265">
        <v>230823</v>
      </c>
      <c r="AP11" s="265">
        <v>1713</v>
      </c>
      <c r="AQ11" s="266">
        <v>2274</v>
      </c>
      <c r="AR11" s="267">
        <v>-24.7</v>
      </c>
    </row>
    <row r="12" spans="1:46" ht="13.5" customHeight="1" x14ac:dyDescent="0.2">
      <c r="A12" s="247"/>
      <c r="AK12" s="1105" t="s">
        <v>492</v>
      </c>
      <c r="AL12" s="1106"/>
      <c r="AM12" s="1106"/>
      <c r="AN12" s="1107"/>
      <c r="AO12" s="265" t="s">
        <v>493</v>
      </c>
      <c r="AP12" s="265" t="s">
        <v>493</v>
      </c>
      <c r="AQ12" s="266">
        <v>23</v>
      </c>
      <c r="AR12" s="267" t="s">
        <v>493</v>
      </c>
    </row>
    <row r="13" spans="1:46" ht="13.5" customHeight="1" x14ac:dyDescent="0.2">
      <c r="A13" s="247"/>
      <c r="AK13" s="1105" t="s">
        <v>494</v>
      </c>
      <c r="AL13" s="1106"/>
      <c r="AM13" s="1106"/>
      <c r="AN13" s="1107"/>
      <c r="AO13" s="265">
        <v>433643</v>
      </c>
      <c r="AP13" s="265">
        <v>3219</v>
      </c>
      <c r="AQ13" s="266">
        <v>2538</v>
      </c>
      <c r="AR13" s="267">
        <v>26.8</v>
      </c>
    </row>
    <row r="14" spans="1:46" ht="13.5" customHeight="1" x14ac:dyDescent="0.2">
      <c r="A14" s="247"/>
      <c r="AK14" s="1105" t="s">
        <v>495</v>
      </c>
      <c r="AL14" s="1106"/>
      <c r="AM14" s="1106"/>
      <c r="AN14" s="1107"/>
      <c r="AO14" s="265">
        <v>348640</v>
      </c>
      <c r="AP14" s="265">
        <v>2588</v>
      </c>
      <c r="AQ14" s="266">
        <v>2009</v>
      </c>
      <c r="AR14" s="267">
        <v>28.8</v>
      </c>
    </row>
    <row r="15" spans="1:46" ht="13.5" customHeight="1" x14ac:dyDescent="0.2">
      <c r="A15" s="247"/>
      <c r="AK15" s="1108" t="s">
        <v>496</v>
      </c>
      <c r="AL15" s="1109"/>
      <c r="AM15" s="1109"/>
      <c r="AN15" s="1110"/>
      <c r="AO15" s="265">
        <v>-569053</v>
      </c>
      <c r="AP15" s="265">
        <v>-4224</v>
      </c>
      <c r="AQ15" s="266">
        <v>-4396</v>
      </c>
      <c r="AR15" s="267">
        <v>-3.9</v>
      </c>
    </row>
    <row r="16" spans="1:46" ht="13.2" x14ac:dyDescent="0.2">
      <c r="A16" s="247"/>
      <c r="AK16" s="1108" t="s">
        <v>177</v>
      </c>
      <c r="AL16" s="1109"/>
      <c r="AM16" s="1109"/>
      <c r="AN16" s="1110"/>
      <c r="AO16" s="265">
        <v>12770215</v>
      </c>
      <c r="AP16" s="265">
        <v>94782</v>
      </c>
      <c r="AQ16" s="266">
        <v>81133</v>
      </c>
      <c r="AR16" s="267">
        <v>16.8</v>
      </c>
    </row>
    <row r="17" spans="1:46" ht="13.2" x14ac:dyDescent="0.2">
      <c r="A17" s="247"/>
    </row>
    <row r="18" spans="1:46" ht="13.2" x14ac:dyDescent="0.2">
      <c r="A18" s="247"/>
      <c r="AQ18" s="268"/>
      <c r="AR18" s="268"/>
    </row>
    <row r="19" spans="1:46" ht="13.2" x14ac:dyDescent="0.2">
      <c r="A19" s="247"/>
      <c r="AK19" s="243" t="s">
        <v>497</v>
      </c>
    </row>
    <row r="20" spans="1:46" ht="13.2" x14ac:dyDescent="0.2">
      <c r="A20" s="247"/>
      <c r="AK20" s="269"/>
      <c r="AL20" s="270"/>
      <c r="AM20" s="270"/>
      <c r="AN20" s="271"/>
      <c r="AO20" s="272" t="s">
        <v>498</v>
      </c>
      <c r="AP20" s="273" t="s">
        <v>499</v>
      </c>
      <c r="AQ20" s="274" t="s">
        <v>500</v>
      </c>
      <c r="AR20" s="275"/>
    </row>
    <row r="21" spans="1:46" s="248" customFormat="1" ht="13.2" x14ac:dyDescent="0.2">
      <c r="A21" s="276"/>
      <c r="AK21" s="1111" t="s">
        <v>501</v>
      </c>
      <c r="AL21" s="1112"/>
      <c r="AM21" s="1112"/>
      <c r="AN21" s="1113"/>
      <c r="AO21" s="277">
        <v>8.8699999999999992</v>
      </c>
      <c r="AP21" s="278">
        <v>7.09</v>
      </c>
      <c r="AQ21" s="279">
        <v>1.78</v>
      </c>
      <c r="AS21" s="280"/>
      <c r="AT21" s="276"/>
    </row>
    <row r="22" spans="1:46" s="248" customFormat="1" ht="13.2" x14ac:dyDescent="0.2">
      <c r="A22" s="276"/>
      <c r="AK22" s="1111" t="s">
        <v>502</v>
      </c>
      <c r="AL22" s="1112"/>
      <c r="AM22" s="1112"/>
      <c r="AN22" s="1113"/>
      <c r="AO22" s="281">
        <v>101</v>
      </c>
      <c r="AP22" s="282">
        <v>99.1</v>
      </c>
      <c r="AQ22" s="283">
        <v>1.9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2" t="s">
        <v>503</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ht="13.2" x14ac:dyDescent="0.2">
      <c r="A27" s="288"/>
      <c r="AS27" s="243"/>
      <c r="AT27" s="243"/>
    </row>
    <row r="28" spans="1:46" ht="16.2"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505</v>
      </c>
      <c r="AL29" s="248"/>
      <c r="AM29" s="248"/>
      <c r="AN29" s="248"/>
      <c r="AS29" s="290"/>
    </row>
    <row r="30" spans="1:46" ht="13.5" customHeight="1" x14ac:dyDescent="0.2">
      <c r="A30" s="247"/>
      <c r="AK30" s="250"/>
      <c r="AL30" s="251"/>
      <c r="AM30" s="251"/>
      <c r="AN30" s="252"/>
      <c r="AO30" s="1103" t="s">
        <v>484</v>
      </c>
      <c r="AP30" s="253"/>
      <c r="AQ30" s="254" t="s">
        <v>485</v>
      </c>
      <c r="AR30" s="255"/>
    </row>
    <row r="31" spans="1:46" ht="13.2" x14ac:dyDescent="0.2">
      <c r="A31" s="247"/>
      <c r="AK31" s="256"/>
      <c r="AL31" s="257"/>
      <c r="AM31" s="257"/>
      <c r="AN31" s="258"/>
      <c r="AO31" s="1104"/>
      <c r="AP31" s="259" t="s">
        <v>486</v>
      </c>
      <c r="AQ31" s="260" t="s">
        <v>487</v>
      </c>
      <c r="AR31" s="261" t="s">
        <v>488</v>
      </c>
    </row>
    <row r="32" spans="1:46" ht="27" customHeight="1" x14ac:dyDescent="0.2">
      <c r="A32" s="247"/>
      <c r="AK32" s="1119" t="s">
        <v>506</v>
      </c>
      <c r="AL32" s="1120"/>
      <c r="AM32" s="1120"/>
      <c r="AN32" s="1121"/>
      <c r="AO32" s="291">
        <v>8132680</v>
      </c>
      <c r="AP32" s="291">
        <v>60361</v>
      </c>
      <c r="AQ32" s="292">
        <v>38069</v>
      </c>
      <c r="AR32" s="293">
        <v>58.6</v>
      </c>
    </row>
    <row r="33" spans="1:46" ht="13.5" customHeight="1" x14ac:dyDescent="0.2">
      <c r="A33" s="247"/>
      <c r="AK33" s="1119" t="s">
        <v>507</v>
      </c>
      <c r="AL33" s="1120"/>
      <c r="AM33" s="1120"/>
      <c r="AN33" s="1121"/>
      <c r="AO33" s="291" t="s">
        <v>493</v>
      </c>
      <c r="AP33" s="291" t="s">
        <v>493</v>
      </c>
      <c r="AQ33" s="292" t="s">
        <v>493</v>
      </c>
      <c r="AR33" s="293" t="s">
        <v>493</v>
      </c>
    </row>
    <row r="34" spans="1:46" ht="27" customHeight="1" x14ac:dyDescent="0.2">
      <c r="A34" s="247"/>
      <c r="AK34" s="1119" t="s">
        <v>508</v>
      </c>
      <c r="AL34" s="1120"/>
      <c r="AM34" s="1120"/>
      <c r="AN34" s="1121"/>
      <c r="AO34" s="291" t="s">
        <v>493</v>
      </c>
      <c r="AP34" s="291" t="s">
        <v>493</v>
      </c>
      <c r="AQ34" s="292" t="s">
        <v>493</v>
      </c>
      <c r="AR34" s="293" t="s">
        <v>493</v>
      </c>
    </row>
    <row r="35" spans="1:46" ht="27" customHeight="1" x14ac:dyDescent="0.2">
      <c r="A35" s="247"/>
      <c r="AK35" s="1119" t="s">
        <v>509</v>
      </c>
      <c r="AL35" s="1120"/>
      <c r="AM35" s="1120"/>
      <c r="AN35" s="1121"/>
      <c r="AO35" s="291">
        <v>1954283</v>
      </c>
      <c r="AP35" s="291">
        <v>14505</v>
      </c>
      <c r="AQ35" s="292">
        <v>11274</v>
      </c>
      <c r="AR35" s="293">
        <v>28.7</v>
      </c>
    </row>
    <row r="36" spans="1:46" ht="27" customHeight="1" x14ac:dyDescent="0.2">
      <c r="A36" s="247"/>
      <c r="AK36" s="1119" t="s">
        <v>510</v>
      </c>
      <c r="AL36" s="1120"/>
      <c r="AM36" s="1120"/>
      <c r="AN36" s="1121"/>
      <c r="AO36" s="291">
        <v>231164</v>
      </c>
      <c r="AP36" s="291">
        <v>1716</v>
      </c>
      <c r="AQ36" s="292">
        <v>1710</v>
      </c>
      <c r="AR36" s="293">
        <v>0.4</v>
      </c>
    </row>
    <row r="37" spans="1:46" ht="13.5" customHeight="1" x14ac:dyDescent="0.2">
      <c r="A37" s="247"/>
      <c r="AK37" s="1119" t="s">
        <v>511</v>
      </c>
      <c r="AL37" s="1120"/>
      <c r="AM37" s="1120"/>
      <c r="AN37" s="1121"/>
      <c r="AO37" s="291">
        <v>52071</v>
      </c>
      <c r="AP37" s="291">
        <v>386</v>
      </c>
      <c r="AQ37" s="292">
        <v>731</v>
      </c>
      <c r="AR37" s="293">
        <v>-47.2</v>
      </c>
    </row>
    <row r="38" spans="1:46" ht="27" customHeight="1" x14ac:dyDescent="0.2">
      <c r="A38" s="247"/>
      <c r="AK38" s="1122" t="s">
        <v>512</v>
      </c>
      <c r="AL38" s="1123"/>
      <c r="AM38" s="1123"/>
      <c r="AN38" s="1124"/>
      <c r="AO38" s="294" t="s">
        <v>493</v>
      </c>
      <c r="AP38" s="294" t="s">
        <v>493</v>
      </c>
      <c r="AQ38" s="295">
        <v>1</v>
      </c>
      <c r="AR38" s="283" t="s">
        <v>493</v>
      </c>
      <c r="AS38" s="290"/>
    </row>
    <row r="39" spans="1:46" ht="13.2" x14ac:dyDescent="0.2">
      <c r="A39" s="247"/>
      <c r="AK39" s="1122" t="s">
        <v>513</v>
      </c>
      <c r="AL39" s="1123"/>
      <c r="AM39" s="1123"/>
      <c r="AN39" s="1124"/>
      <c r="AO39" s="291">
        <v>-1208538</v>
      </c>
      <c r="AP39" s="291">
        <v>-8970</v>
      </c>
      <c r="AQ39" s="292">
        <v>-7408</v>
      </c>
      <c r="AR39" s="293">
        <v>21.1</v>
      </c>
      <c r="AS39" s="290"/>
    </row>
    <row r="40" spans="1:46" ht="27" customHeight="1" x14ac:dyDescent="0.2">
      <c r="A40" s="247"/>
      <c r="AK40" s="1119" t="s">
        <v>514</v>
      </c>
      <c r="AL40" s="1120"/>
      <c r="AM40" s="1120"/>
      <c r="AN40" s="1121"/>
      <c r="AO40" s="291">
        <v>-6006028</v>
      </c>
      <c r="AP40" s="291">
        <v>-44577</v>
      </c>
      <c r="AQ40" s="292">
        <v>-32910</v>
      </c>
      <c r="AR40" s="293">
        <v>35.5</v>
      </c>
      <c r="AS40" s="290"/>
    </row>
    <row r="41" spans="1:46" ht="13.2" x14ac:dyDescent="0.2">
      <c r="A41" s="247"/>
      <c r="AK41" s="1125" t="s">
        <v>287</v>
      </c>
      <c r="AL41" s="1126"/>
      <c r="AM41" s="1126"/>
      <c r="AN41" s="1127"/>
      <c r="AO41" s="291">
        <v>3155632</v>
      </c>
      <c r="AP41" s="291">
        <v>23421</v>
      </c>
      <c r="AQ41" s="292">
        <v>11466</v>
      </c>
      <c r="AR41" s="293">
        <v>104.3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2" x14ac:dyDescent="0.2">
      <c r="A48" s="247"/>
      <c r="AK48" s="301" t="s">
        <v>516</v>
      </c>
      <c r="AL48" s="301"/>
      <c r="AM48" s="301"/>
      <c r="AN48" s="301"/>
      <c r="AO48" s="301"/>
      <c r="AP48" s="301"/>
      <c r="AQ48" s="302"/>
      <c r="AR48" s="301"/>
    </row>
    <row r="49" spans="1:44" ht="13.5" customHeight="1" x14ac:dyDescent="0.2">
      <c r="A49" s="247"/>
      <c r="AK49" s="303"/>
      <c r="AL49" s="304"/>
      <c r="AM49" s="1114" t="s">
        <v>484</v>
      </c>
      <c r="AN49" s="1116" t="s">
        <v>517</v>
      </c>
      <c r="AO49" s="1117"/>
      <c r="AP49" s="1117"/>
      <c r="AQ49" s="1117"/>
      <c r="AR49" s="1118"/>
    </row>
    <row r="50" spans="1:44" ht="13.2" x14ac:dyDescent="0.2">
      <c r="A50" s="247"/>
      <c r="AK50" s="305"/>
      <c r="AL50" s="306"/>
      <c r="AM50" s="1115"/>
      <c r="AN50" s="307" t="s">
        <v>518</v>
      </c>
      <c r="AO50" s="308" t="s">
        <v>519</v>
      </c>
      <c r="AP50" s="309" t="s">
        <v>520</v>
      </c>
      <c r="AQ50" s="310" t="s">
        <v>521</v>
      </c>
      <c r="AR50" s="311" t="s">
        <v>522</v>
      </c>
    </row>
    <row r="51" spans="1:44" ht="13.2" x14ac:dyDescent="0.2">
      <c r="A51" s="247"/>
      <c r="AK51" s="303" t="s">
        <v>523</v>
      </c>
      <c r="AL51" s="304"/>
      <c r="AM51" s="312">
        <v>8329278</v>
      </c>
      <c r="AN51" s="313">
        <v>59074</v>
      </c>
      <c r="AO51" s="314">
        <v>15</v>
      </c>
      <c r="AP51" s="315">
        <v>56416</v>
      </c>
      <c r="AQ51" s="316">
        <v>-15</v>
      </c>
      <c r="AR51" s="317">
        <v>30</v>
      </c>
    </row>
    <row r="52" spans="1:44" ht="13.2" x14ac:dyDescent="0.2">
      <c r="A52" s="247"/>
      <c r="AK52" s="318"/>
      <c r="AL52" s="319" t="s">
        <v>524</v>
      </c>
      <c r="AM52" s="320">
        <v>3895829</v>
      </c>
      <c r="AN52" s="321">
        <v>27630</v>
      </c>
      <c r="AO52" s="322">
        <v>14.4</v>
      </c>
      <c r="AP52" s="323">
        <v>32623</v>
      </c>
      <c r="AQ52" s="324">
        <v>-5.5</v>
      </c>
      <c r="AR52" s="325">
        <v>19.899999999999999</v>
      </c>
    </row>
    <row r="53" spans="1:44" ht="13.2" x14ac:dyDescent="0.2">
      <c r="A53" s="247"/>
      <c r="AK53" s="303" t="s">
        <v>525</v>
      </c>
      <c r="AL53" s="304"/>
      <c r="AM53" s="312">
        <v>4658900</v>
      </c>
      <c r="AN53" s="313">
        <v>33400</v>
      </c>
      <c r="AO53" s="314">
        <v>-43.5</v>
      </c>
      <c r="AP53" s="315">
        <v>49217</v>
      </c>
      <c r="AQ53" s="316">
        <v>-12.8</v>
      </c>
      <c r="AR53" s="317">
        <v>-30.7</v>
      </c>
    </row>
    <row r="54" spans="1:44" ht="13.2" x14ac:dyDescent="0.2">
      <c r="A54" s="247"/>
      <c r="AK54" s="318"/>
      <c r="AL54" s="319" t="s">
        <v>524</v>
      </c>
      <c r="AM54" s="320">
        <v>1707062</v>
      </c>
      <c r="AN54" s="321">
        <v>12238</v>
      </c>
      <c r="AO54" s="322">
        <v>-55.7</v>
      </c>
      <c r="AP54" s="323">
        <v>27232</v>
      </c>
      <c r="AQ54" s="324">
        <v>-16.5</v>
      </c>
      <c r="AR54" s="325">
        <v>-39.200000000000003</v>
      </c>
    </row>
    <row r="55" spans="1:44" ht="13.2" x14ac:dyDescent="0.2">
      <c r="A55" s="247"/>
      <c r="AK55" s="303" t="s">
        <v>526</v>
      </c>
      <c r="AL55" s="304"/>
      <c r="AM55" s="312">
        <v>8051807</v>
      </c>
      <c r="AN55" s="313">
        <v>58302</v>
      </c>
      <c r="AO55" s="314">
        <v>74.599999999999994</v>
      </c>
      <c r="AP55" s="315">
        <v>49211</v>
      </c>
      <c r="AQ55" s="316">
        <v>0</v>
      </c>
      <c r="AR55" s="317">
        <v>74.599999999999994</v>
      </c>
    </row>
    <row r="56" spans="1:44" ht="13.2" x14ac:dyDescent="0.2">
      <c r="A56" s="247"/>
      <c r="AK56" s="318"/>
      <c r="AL56" s="319" t="s">
        <v>524</v>
      </c>
      <c r="AM56" s="320">
        <v>3061303</v>
      </c>
      <c r="AN56" s="321">
        <v>22167</v>
      </c>
      <c r="AO56" s="322">
        <v>81.099999999999994</v>
      </c>
      <c r="AP56" s="323">
        <v>28367</v>
      </c>
      <c r="AQ56" s="324">
        <v>4.2</v>
      </c>
      <c r="AR56" s="325">
        <v>76.900000000000006</v>
      </c>
    </row>
    <row r="57" spans="1:44" ht="13.2" x14ac:dyDescent="0.2">
      <c r="A57" s="247"/>
      <c r="AK57" s="303" t="s">
        <v>527</v>
      </c>
      <c r="AL57" s="304"/>
      <c r="AM57" s="312">
        <v>11129261</v>
      </c>
      <c r="AN57" s="313">
        <v>81725</v>
      </c>
      <c r="AO57" s="314">
        <v>40.200000000000003</v>
      </c>
      <c r="AP57" s="315">
        <v>51738</v>
      </c>
      <c r="AQ57" s="316">
        <v>5.0999999999999996</v>
      </c>
      <c r="AR57" s="317">
        <v>35.1</v>
      </c>
    </row>
    <row r="58" spans="1:44" ht="13.2" x14ac:dyDescent="0.2">
      <c r="A58" s="247"/>
      <c r="AK58" s="318"/>
      <c r="AL58" s="319" t="s">
        <v>524</v>
      </c>
      <c r="AM58" s="320">
        <v>5646449</v>
      </c>
      <c r="AN58" s="321">
        <v>41463</v>
      </c>
      <c r="AO58" s="322">
        <v>87</v>
      </c>
      <c r="AP58" s="323">
        <v>30360</v>
      </c>
      <c r="AQ58" s="324">
        <v>7</v>
      </c>
      <c r="AR58" s="325">
        <v>80</v>
      </c>
    </row>
    <row r="59" spans="1:44" ht="13.2" x14ac:dyDescent="0.2">
      <c r="A59" s="247"/>
      <c r="AK59" s="303" t="s">
        <v>528</v>
      </c>
      <c r="AL59" s="304"/>
      <c r="AM59" s="312">
        <v>8757865</v>
      </c>
      <c r="AN59" s="313">
        <v>65002</v>
      </c>
      <c r="AO59" s="314">
        <v>-20.5</v>
      </c>
      <c r="AP59" s="315">
        <v>67158</v>
      </c>
      <c r="AQ59" s="316">
        <v>29.8</v>
      </c>
      <c r="AR59" s="317">
        <v>-50.3</v>
      </c>
    </row>
    <row r="60" spans="1:44" ht="13.2" x14ac:dyDescent="0.2">
      <c r="A60" s="247"/>
      <c r="AK60" s="318"/>
      <c r="AL60" s="319" t="s">
        <v>524</v>
      </c>
      <c r="AM60" s="320">
        <v>4499401</v>
      </c>
      <c r="AN60" s="321">
        <v>33395</v>
      </c>
      <c r="AO60" s="322">
        <v>-19.5</v>
      </c>
      <c r="AP60" s="323">
        <v>42077</v>
      </c>
      <c r="AQ60" s="324">
        <v>38.6</v>
      </c>
      <c r="AR60" s="325">
        <v>-58.1</v>
      </c>
    </row>
    <row r="61" spans="1:44" ht="13.2" x14ac:dyDescent="0.2">
      <c r="A61" s="247"/>
      <c r="AK61" s="303" t="s">
        <v>529</v>
      </c>
      <c r="AL61" s="326"/>
      <c r="AM61" s="312">
        <v>8185422</v>
      </c>
      <c r="AN61" s="313">
        <v>59501</v>
      </c>
      <c r="AO61" s="314">
        <v>13.2</v>
      </c>
      <c r="AP61" s="315">
        <v>54748</v>
      </c>
      <c r="AQ61" s="327">
        <v>1.4</v>
      </c>
      <c r="AR61" s="317">
        <v>11.8</v>
      </c>
    </row>
    <row r="62" spans="1:44" ht="13.2" x14ac:dyDescent="0.2">
      <c r="A62" s="247"/>
      <c r="AK62" s="318"/>
      <c r="AL62" s="319" t="s">
        <v>524</v>
      </c>
      <c r="AM62" s="320">
        <v>3762009</v>
      </c>
      <c r="AN62" s="321">
        <v>27379</v>
      </c>
      <c r="AO62" s="322">
        <v>21.5</v>
      </c>
      <c r="AP62" s="323">
        <v>32132</v>
      </c>
      <c r="AQ62" s="324">
        <v>5.6</v>
      </c>
      <c r="AR62" s="325">
        <v>15.9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eECbqTGBJbanKbfGE1p5GrcdNQCrNkOMlC6GQRbbOL2ItShskL9owa1unPcLWKCHC5nwP/vSXNPEUJDc76I6A==" saltValue="QtuLR1pGo2IIMKHIVrct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L100" sqref="BL100"/>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UvX9fo20WIcTu3CLpbmHQxMOTQGbMsCLgh+D+NsU/Lx8yOEw8mU9Y8SKNHxAJORPlzmok6/rMtmK2MHr+sjVPw==" saltValue="Nc3EVpsWY6s026VWXMfU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K102" sqref="BK10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U0+Z94D2bznKaF9xtJHErWfNdoYPgDgoZiuHrtspXT7XgnIOczAw0WO2MjbqDbmYJupQbjtcdakjLcgSc0HkXw==" saltValue="83dPXkG8DTUpnZ/8U6ej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8" t="s">
        <v>3</v>
      </c>
      <c r="D47" s="1128"/>
      <c r="E47" s="1129"/>
      <c r="F47" s="11">
        <v>7.67</v>
      </c>
      <c r="G47" s="12">
        <v>12.6</v>
      </c>
      <c r="H47" s="12">
        <v>16.829999999999998</v>
      </c>
      <c r="I47" s="12">
        <v>15.21</v>
      </c>
      <c r="J47" s="13">
        <v>15.88</v>
      </c>
    </row>
    <row r="48" spans="2:10" ht="57.75" customHeight="1" x14ac:dyDescent="0.2">
      <c r="B48" s="14"/>
      <c r="C48" s="1130" t="s">
        <v>4</v>
      </c>
      <c r="D48" s="1130"/>
      <c r="E48" s="1131"/>
      <c r="F48" s="15">
        <v>4.8600000000000003</v>
      </c>
      <c r="G48" s="16">
        <v>10.3</v>
      </c>
      <c r="H48" s="16">
        <v>9.16</v>
      </c>
      <c r="I48" s="16">
        <v>9.7799999999999994</v>
      </c>
      <c r="J48" s="17">
        <v>5.8</v>
      </c>
    </row>
    <row r="49" spans="2:10" ht="57.75" customHeight="1" thickBot="1" x14ac:dyDescent="0.25">
      <c r="B49" s="18"/>
      <c r="C49" s="1132" t="s">
        <v>5</v>
      </c>
      <c r="D49" s="1132"/>
      <c r="E49" s="1133"/>
      <c r="F49" s="19" t="s">
        <v>536</v>
      </c>
      <c r="G49" s="20">
        <v>10.75</v>
      </c>
      <c r="H49" s="20">
        <v>2.54</v>
      </c>
      <c r="I49" s="20" t="s">
        <v>537</v>
      </c>
      <c r="J49" s="21" t="s">
        <v>538</v>
      </c>
    </row>
    <row r="50" spans="2:10" ht="13.2" x14ac:dyDescent="0.2"/>
  </sheetData>
  <sheetProtection algorithmName="SHA-512" hashValue="KpX1pxkfvcaBwgACKrszASMyMTQfG1CCtHdKIPRxNl70YSj9pocPy4csAfY//6Jok5K1fq//yo53M2aveAl5Nw==" saltValue="5cT2P/Uo08is4UrgFbDo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樫部　浩幸</cp:lastModifiedBy>
  <cp:lastPrinted>2026-03-12T23:55:45Z</cp:lastPrinted>
  <dcterms:created xsi:type="dcterms:W3CDTF">2026-02-23T08:36:28Z</dcterms:created>
  <dcterms:modified xsi:type="dcterms:W3CDTF">2026-03-19T04:26:00Z</dcterms:modified>
  <cp:category/>
</cp:coreProperties>
</file>