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4385" yWindow="-15" windowWidth="14430" windowHeight="117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P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I10" i="4"/>
  <c r="B10" i="4"/>
  <c r="BB8" i="4"/>
  <c r="AL8" i="4"/>
  <c r="W8" i="4"/>
  <c r="P8" i="4"/>
  <c r="I8" i="4"/>
  <c r="B8" i="4"/>
  <c r="B6" i="4"/>
  <c r="C10" i="5" l="1"/>
  <c r="D10" i="5"/>
  <c r="E10" i="5"/>
  <c r="B10" i="5"/>
</calcChain>
</file>

<file path=xl/sharedStrings.xml><?xml version="1.0" encoding="utf-8"?>
<sst xmlns="http://schemas.openxmlformats.org/spreadsheetml/2006/main" count="246" uniqueCount="110">
  <si>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</si>
  <si>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</si>
  <si>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</si>
  <si>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</si>
  <si>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</si>
  <si>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</si>
  <si>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</si>
  <si>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</si>
  <si>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</si>
  <si>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</si>
  <si>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</si>
  <si>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</si>
  <si>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</si>
  <si>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</si>
  <si>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</si>
  <si>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</si>
  <si>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</si>
  <si>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</si>
  <si>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</si>
  <si>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</si>
  <si>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</si>
  <si>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</si>
  <si>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</si>
  <si>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</si>
  <si>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</si>
  <si>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</si>
  <si>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</si>
  <si>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</si>
  <si>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</si>
  <si>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</si>
  <si>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</si>
  <si>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</si>
  <si>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</si>
  <si>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</si>
  <si>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</si>
  <si>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</si>
  <si>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</si>
  <si>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</si>
  <si>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</si>
  <si>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</si>
  <si>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</si>
  <si>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</si>
  <si>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</si>
  <si>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</si>
  <si>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</si>
  <si>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</si>
  <si>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</si>
  <si>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</si>
  <si>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</si>
  <si>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</si>
  <si>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</si>
  <si>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</si>
  <si>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</si>
  <si>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</si>
  <si>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</si>
  <si>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</si>
  <si>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</si>
  <si>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</si>
  <si>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</si>
  <si>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</si>
  <si>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</si>
  <si>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</si>
  <si>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</si>
  <si>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</si>
  <si>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</si>
  <si>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</si>
  <si>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</si>
  <si>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</si>
  <si>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</si>
  <si>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</si>
  <si>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</si>
  <si>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</si>
  <si>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</si>
  <si>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</si>
  <si>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</si>
  <si>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</si>
  <si>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</si>
  <si>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</si>
  <si>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</si>
  <si>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</si>
  <si>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</si>
  <si>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</si>
  <si>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</si>
  <si>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</si>
  <si>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</si>
  <si>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</si>
  <si>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</si>
  <si>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</si>
  <si>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</si>
  <si>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</si>
  <si>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</si>
  <si>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</si>
  <si>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</si>
  <si>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</si>
  <si>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</si>
  <si>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</si>
  <si>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周南市</t>
  </si>
  <si>
    <t>法適用</t>
  </si>
  <si>
    <t>下水道事業</t>
  </si>
  <si>
    <t>漁業集落排水</t>
  </si>
  <si>
    <t>H2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</si>
  <si>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</si>
  <si>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</si>
  <si>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</si>
  <si>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</si>
  <si>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</si>
  <si>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</si>
  <si>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一般会計からの繰入金により、経常収支は均衡しており、類似団体平均値と同程度の数値となっている。
③流動比率
　類似団体平均値に比較して低い。処理区域内人口が少なく、会計制度改正により25年度までは借入資本金とされていた建設改良費等に充てられた企業債等が流動負債に計上されたため16.04％となった。翌年度の使用料収入や一般会計からの繰入金等が原資として予定されている。
④企業債残高対事業規模比率
　類似団体平均値に比較して低い。供用開始から新たな建設は行っておらず、使用料収入に対する企業債残高は低い割合となっている。
⑤経費回収率
　類似団体平均値と比較すると高い。処理場を建設せず、隣接する公共下水道事業の処理場に接続しているため、汚水処理経費が抑えられているが、政策的に使用料を公共下水道事業と同料金の設定としているため、使用料で回収すべき経費の全額が使用料だけでは賄えていない。
⑥汚水処理原価
　類似団体平均値と比較して低い。漁業集落排水独自の処理場を建設していないことが影響している。
⑧水洗化率
　類似団体平均値と同程度の数値であるが、啓発活動により水洗化率の向上に努める必要がある。</t>
    <rPh sb="1" eb="3">
      <t>ケイジョウ</t>
    </rPh>
    <rPh sb="3" eb="5">
      <t>シュウシ</t>
    </rPh>
    <rPh sb="5" eb="7">
      <t>ヒリツ</t>
    </rPh>
    <rPh sb="9" eb="11">
      <t>イッパン</t>
    </rPh>
    <rPh sb="11" eb="13">
      <t>カイケイ</t>
    </rPh>
    <rPh sb="16" eb="18">
      <t>クリイレ</t>
    </rPh>
    <rPh sb="18" eb="19">
      <t>キン</t>
    </rPh>
    <rPh sb="23" eb="25">
      <t>ケイジョウ</t>
    </rPh>
    <rPh sb="25" eb="27">
      <t>シュウシ</t>
    </rPh>
    <rPh sb="28" eb="30">
      <t>キンコウ</t>
    </rPh>
    <rPh sb="35" eb="37">
      <t>ルイジ</t>
    </rPh>
    <rPh sb="37" eb="39">
      <t>ダンタイ</t>
    </rPh>
    <rPh sb="39" eb="41">
      <t>ヘイキン</t>
    </rPh>
    <rPh sb="41" eb="42">
      <t>アタイ</t>
    </rPh>
    <rPh sb="43" eb="46">
      <t>ドウテイド</t>
    </rPh>
    <rPh sb="47" eb="49">
      <t>スウチ</t>
    </rPh>
    <rPh sb="58" eb="60">
      <t>リュウドウ</t>
    </rPh>
    <rPh sb="60" eb="62">
      <t>ヒリツ</t>
    </rPh>
    <rPh sb="64" eb="66">
      <t>ルイジ</t>
    </rPh>
    <rPh sb="66" eb="68">
      <t>ダンタイ</t>
    </rPh>
    <rPh sb="68" eb="70">
      <t>ヘイキン</t>
    </rPh>
    <rPh sb="70" eb="71">
      <t>アタイ</t>
    </rPh>
    <rPh sb="72" eb="74">
      <t>ヒカク</t>
    </rPh>
    <rPh sb="76" eb="77">
      <t>ヒク</t>
    </rPh>
    <rPh sb="79" eb="81">
      <t>ショリ</t>
    </rPh>
    <rPh sb="81" eb="84">
      <t>クイキナイ</t>
    </rPh>
    <rPh sb="84" eb="86">
      <t>ジンコウ</t>
    </rPh>
    <rPh sb="87" eb="88">
      <t>スク</t>
    </rPh>
    <rPh sb="91" eb="93">
      <t>カイケイ</t>
    </rPh>
    <rPh sb="93" eb="95">
      <t>セイド</t>
    </rPh>
    <rPh sb="95" eb="97">
      <t>カイセイ</t>
    </rPh>
    <rPh sb="102" eb="104">
      <t>ネンド</t>
    </rPh>
    <rPh sb="107" eb="109">
      <t>カリイレ</t>
    </rPh>
    <rPh sb="109" eb="112">
      <t>シホンキン</t>
    </rPh>
    <rPh sb="118" eb="120">
      <t>ケンセツ</t>
    </rPh>
    <rPh sb="120" eb="122">
      <t>カイリョウ</t>
    </rPh>
    <rPh sb="122" eb="123">
      <t>ヒ</t>
    </rPh>
    <rPh sb="123" eb="124">
      <t>トウ</t>
    </rPh>
    <rPh sb="125" eb="126">
      <t>ア</t>
    </rPh>
    <rPh sb="130" eb="132">
      <t>キギョウ</t>
    </rPh>
    <rPh sb="132" eb="133">
      <t>サイ</t>
    </rPh>
    <rPh sb="133" eb="134">
      <t>トウ</t>
    </rPh>
    <rPh sb="135" eb="137">
      <t>リュウドウ</t>
    </rPh>
    <rPh sb="137" eb="139">
      <t>フサイ</t>
    </rPh>
    <rPh sb="140" eb="142">
      <t>ケイジョウ</t>
    </rPh>
    <rPh sb="158" eb="161">
      <t>ヨクネンド</t>
    </rPh>
    <rPh sb="162" eb="165">
      <t>シヨウリョウ</t>
    </rPh>
    <rPh sb="165" eb="167">
      <t>シュウニュウ</t>
    </rPh>
    <rPh sb="168" eb="170">
      <t>イッパン</t>
    </rPh>
    <rPh sb="170" eb="172">
      <t>カイケイ</t>
    </rPh>
    <rPh sb="175" eb="177">
      <t>クリイレ</t>
    </rPh>
    <rPh sb="177" eb="178">
      <t>キン</t>
    </rPh>
    <rPh sb="178" eb="179">
      <t>トウ</t>
    </rPh>
    <rPh sb="180" eb="182">
      <t>ゲンシ</t>
    </rPh>
    <rPh sb="185" eb="187">
      <t>ヨテイ</t>
    </rPh>
    <rPh sb="195" eb="197">
      <t>キギョウ</t>
    </rPh>
    <rPh sb="197" eb="198">
      <t>サイ</t>
    </rPh>
    <rPh sb="198" eb="200">
      <t>ザンダカ</t>
    </rPh>
    <rPh sb="200" eb="201">
      <t>タイ</t>
    </rPh>
    <rPh sb="201" eb="203">
      <t>ジギョウ</t>
    </rPh>
    <rPh sb="203" eb="205">
      <t>キボ</t>
    </rPh>
    <rPh sb="205" eb="207">
      <t>ヒリツ</t>
    </rPh>
    <rPh sb="209" eb="211">
      <t>ルイジ</t>
    </rPh>
    <rPh sb="211" eb="213">
      <t>ダンタイ</t>
    </rPh>
    <rPh sb="215" eb="216">
      <t>アタイ</t>
    </rPh>
    <rPh sb="217" eb="219">
      <t>ヒカク</t>
    </rPh>
    <rPh sb="221" eb="222">
      <t>ヒク</t>
    </rPh>
    <rPh sb="224" eb="226">
      <t>キョウヨウ</t>
    </rPh>
    <rPh sb="226" eb="228">
      <t>カイシ</t>
    </rPh>
    <rPh sb="230" eb="231">
      <t>アラ</t>
    </rPh>
    <rPh sb="233" eb="235">
      <t>ケンセツ</t>
    </rPh>
    <rPh sb="236" eb="237">
      <t>オコナ</t>
    </rPh>
    <rPh sb="243" eb="246">
      <t>シヨウリョウ</t>
    </rPh>
    <rPh sb="246" eb="248">
      <t>シュウニュウ</t>
    </rPh>
    <rPh sb="249" eb="250">
      <t>タイ</t>
    </rPh>
    <rPh sb="252" eb="254">
      <t>キギョウ</t>
    </rPh>
    <rPh sb="254" eb="255">
      <t>サイ</t>
    </rPh>
    <rPh sb="255" eb="257">
      <t>ザンダカ</t>
    </rPh>
    <rPh sb="258" eb="259">
      <t>ヒク</t>
    </rPh>
    <rPh sb="260" eb="262">
      <t>ワリアイ</t>
    </rPh>
    <rPh sb="271" eb="273">
      <t>ケイヒ</t>
    </rPh>
    <rPh sb="273" eb="275">
      <t>カイシュウ</t>
    </rPh>
    <rPh sb="275" eb="276">
      <t>リツ</t>
    </rPh>
    <rPh sb="278" eb="280">
      <t>ルイジ</t>
    </rPh>
    <rPh sb="280" eb="282">
      <t>ダンタイ</t>
    </rPh>
    <rPh sb="282" eb="284">
      <t>ヘイキン</t>
    </rPh>
    <rPh sb="284" eb="285">
      <t>アタイ</t>
    </rPh>
    <rPh sb="286" eb="288">
      <t>ヒカク</t>
    </rPh>
    <rPh sb="291" eb="292">
      <t>タカ</t>
    </rPh>
    <rPh sb="294" eb="297">
      <t>ショリジョウ</t>
    </rPh>
    <rPh sb="298" eb="300">
      <t>ケンセツ</t>
    </rPh>
    <rPh sb="303" eb="305">
      <t>リンセツ</t>
    </rPh>
    <rPh sb="307" eb="309">
      <t>コウキョウ</t>
    </rPh>
    <rPh sb="309" eb="312">
      <t>ゲスイドウ</t>
    </rPh>
    <rPh sb="312" eb="314">
      <t>ジギョウ</t>
    </rPh>
    <rPh sb="315" eb="318">
      <t>ショリジョウ</t>
    </rPh>
    <rPh sb="319" eb="321">
      <t>セツゾク</t>
    </rPh>
    <rPh sb="328" eb="330">
      <t>オスイ</t>
    </rPh>
    <rPh sb="330" eb="332">
      <t>ショリ</t>
    </rPh>
    <rPh sb="332" eb="334">
      <t>ケイヒ</t>
    </rPh>
    <rPh sb="335" eb="336">
      <t>オサ</t>
    </rPh>
    <rPh sb="348" eb="351">
      <t>シヨウリョウ</t>
    </rPh>
    <rPh sb="405" eb="407">
      <t>オスイ</t>
    </rPh>
    <rPh sb="407" eb="409">
      <t>ショリ</t>
    </rPh>
    <rPh sb="409" eb="411">
      <t>ゲンカ</t>
    </rPh>
    <rPh sb="413" eb="415">
      <t>ルイジ</t>
    </rPh>
    <rPh sb="415" eb="417">
      <t>ダンタイ</t>
    </rPh>
    <rPh sb="419" eb="420">
      <t>アタイ</t>
    </rPh>
    <rPh sb="421" eb="423">
      <t>ヒカク</t>
    </rPh>
    <rPh sb="425" eb="426">
      <t>ヒク</t>
    </rPh>
    <rPh sb="428" eb="430">
      <t>ギョギョウ</t>
    </rPh>
    <rPh sb="430" eb="432">
      <t>シュウラク</t>
    </rPh>
    <rPh sb="432" eb="434">
      <t>ハイスイ</t>
    </rPh>
    <rPh sb="434" eb="436">
      <t>ドクジ</t>
    </rPh>
    <rPh sb="437" eb="440">
      <t>ショリジョウ</t>
    </rPh>
    <rPh sb="441" eb="443">
      <t>ケンセツ</t>
    </rPh>
    <rPh sb="451" eb="453">
      <t>エイキョウ</t>
    </rPh>
    <rPh sb="460" eb="463">
      <t>スイセンカ</t>
    </rPh>
    <rPh sb="463" eb="464">
      <t>リツ</t>
    </rPh>
    <rPh sb="466" eb="468">
      <t>ルイジ</t>
    </rPh>
    <rPh sb="468" eb="470">
      <t>ダンタイ</t>
    </rPh>
    <rPh sb="472" eb="473">
      <t>アタイ</t>
    </rPh>
    <rPh sb="474" eb="477">
      <t>ドウテイド</t>
    </rPh>
    <rPh sb="478" eb="480">
      <t>スウチ</t>
    </rPh>
    <rPh sb="485" eb="487">
      <t>ケイハツ</t>
    </rPh>
    <rPh sb="487" eb="489">
      <t>カツドウ</t>
    </rPh>
    <rPh sb="492" eb="495">
      <t>スイセンカ</t>
    </rPh>
    <rPh sb="495" eb="496">
      <t>リツ</t>
    </rPh>
    <rPh sb="497" eb="499">
      <t>コウジョウ</t>
    </rPh>
    <rPh sb="500" eb="501">
      <t>ツト</t>
    </rPh>
    <rPh sb="503" eb="505">
      <t>ヒツヨウ</t>
    </rPh>
    <phoneticPr fontId="4"/>
  </si>
  <si>
    <t>①有形固定資産減価償却率
　類似団体平均値と比較すると低い。企業会計に23年度に移行した際、減価償却が終わっていない部分のみを固定資産に計上したことと固定資産が管渠のみであることが影響している。
②管渠老朽化率
　法定耐用年数を経過した管渠は無い。
③管渠改善率
　法定耐用年数を経過した管渠は無い。</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0" eb="21">
      <t>チ</t>
    </rPh>
    <rPh sb="22" eb="24">
      <t>ヒカク</t>
    </rPh>
    <rPh sb="27" eb="28">
      <t>ヒク</t>
    </rPh>
    <rPh sb="46" eb="48">
      <t>ゲンカ</t>
    </rPh>
    <rPh sb="48" eb="50">
      <t>ショウキャク</t>
    </rPh>
    <rPh sb="51" eb="52">
      <t>オ</t>
    </rPh>
    <rPh sb="58" eb="60">
      <t>ブブン</t>
    </rPh>
    <rPh sb="75" eb="77">
      <t>コテイ</t>
    </rPh>
    <rPh sb="77" eb="79">
      <t>シサン</t>
    </rPh>
    <rPh sb="80" eb="82">
      <t>カンキョ</t>
    </rPh>
    <rPh sb="90" eb="92">
      <t>エイキョウ</t>
    </rPh>
    <rPh sb="99" eb="101">
      <t>カンキョ</t>
    </rPh>
    <rPh sb="101" eb="104">
      <t>ロウキュウカ</t>
    </rPh>
    <rPh sb="104" eb="105">
      <t>リツ</t>
    </rPh>
    <rPh sb="107" eb="109">
      <t>ホウテイ</t>
    </rPh>
    <rPh sb="109" eb="111">
      <t>タイヨウ</t>
    </rPh>
    <rPh sb="111" eb="113">
      <t>ネンスウ</t>
    </rPh>
    <rPh sb="114" eb="116">
      <t>ケイカ</t>
    </rPh>
    <rPh sb="118" eb="120">
      <t>カンキョ</t>
    </rPh>
    <rPh sb="121" eb="122">
      <t>ナ</t>
    </rPh>
    <rPh sb="133" eb="135">
      <t>ホウテイ</t>
    </rPh>
    <rPh sb="135" eb="137">
      <t>タイヨウ</t>
    </rPh>
    <rPh sb="137" eb="139">
      <t>ネンスウ</t>
    </rPh>
    <rPh sb="140" eb="142">
      <t>ケイカ</t>
    </rPh>
    <rPh sb="144" eb="146">
      <t>カンキョ</t>
    </rPh>
    <rPh sb="147" eb="148">
      <t>ナ</t>
    </rPh>
    <phoneticPr fontId="4"/>
  </si>
  <si>
    <t>　現状における経営状態については、一般会計からの繰入金により経常収支は均衡しているが、元々の処理区域内人口は少ない上に、人口減少が進んでおり繰入金が欠かせない状態にある。
　マンホールポンプが耐用年数を経過しており、その改修を計画的に進める必要がある。公共下水道事業との一括経営により経費の削減に努めなければならない。</t>
    <rPh sb="1" eb="3">
      <t>ゲンジョウ</t>
    </rPh>
    <rPh sb="7" eb="9">
      <t>ケイエイ</t>
    </rPh>
    <rPh sb="9" eb="11">
      <t>ジョウタイ</t>
    </rPh>
    <rPh sb="17" eb="19">
      <t>イッパン</t>
    </rPh>
    <rPh sb="19" eb="21">
      <t>カイケイ</t>
    </rPh>
    <rPh sb="24" eb="26">
      <t>クリイレ</t>
    </rPh>
    <rPh sb="26" eb="27">
      <t>キン</t>
    </rPh>
    <rPh sb="30" eb="32">
      <t>ケイジョウ</t>
    </rPh>
    <rPh sb="32" eb="34">
      <t>シュウシ</t>
    </rPh>
    <rPh sb="35" eb="37">
      <t>キンコウ</t>
    </rPh>
    <rPh sb="43" eb="45">
      <t>モトモト</t>
    </rPh>
    <rPh sb="46" eb="48">
      <t>ショリ</t>
    </rPh>
    <rPh sb="48" eb="51">
      <t>クイキナイ</t>
    </rPh>
    <rPh sb="51" eb="53">
      <t>ジンコウ</t>
    </rPh>
    <rPh sb="54" eb="55">
      <t>ショウ</t>
    </rPh>
    <rPh sb="57" eb="58">
      <t>ウエ</t>
    </rPh>
    <rPh sb="60" eb="62">
      <t>ジンコウ</t>
    </rPh>
    <rPh sb="62" eb="64">
      <t>ゲンショウ</t>
    </rPh>
    <rPh sb="65" eb="66">
      <t>スス</t>
    </rPh>
    <rPh sb="70" eb="72">
      <t>クリイレ</t>
    </rPh>
    <rPh sb="72" eb="73">
      <t>キン</t>
    </rPh>
    <rPh sb="74" eb="75">
      <t>カ</t>
    </rPh>
    <rPh sb="79" eb="81">
      <t>ジョウタイ</t>
    </rPh>
    <rPh sb="96" eb="98">
      <t>タイヨウ</t>
    </rPh>
    <rPh sb="98" eb="100">
      <t>ネンスウ</t>
    </rPh>
    <rPh sb="101" eb="103">
      <t>ケイカ</t>
    </rPh>
    <rPh sb="110" eb="112">
      <t>カイシュウ</t>
    </rPh>
    <rPh sb="113" eb="116">
      <t>ケイカクテキ</t>
    </rPh>
    <rPh sb="117" eb="118">
      <t>スス</t>
    </rPh>
    <rPh sb="120" eb="122">
      <t>ヒツヨウ</t>
    </rPh>
    <rPh sb="126" eb="128">
      <t>コウキョウ</t>
    </rPh>
    <rPh sb="128" eb="131">
      <t>ゲスイドウ</t>
    </rPh>
    <rPh sb="131" eb="133">
      <t>ジギョウ</t>
    </rPh>
    <rPh sb="135" eb="137">
      <t>イッカツ</t>
    </rPh>
    <rPh sb="137" eb="139">
      <t>ケイエイ</t>
    </rPh>
    <rPh sb="142" eb="144">
      <t>ケイヒ</t>
    </rPh>
    <rPh sb="145" eb="147">
      <t>サクゲン</t>
    </rPh>
    <rPh sb="148" eb="14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</si>
</sst>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91441024"/>
        <c:axId val="9145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c:v>
                </c:pt>
                <c:pt idx="2">
                  <c:v>0.36</c:v>
                </c:pt>
                <c:pt idx="3">
                  <c:v>0.14000000000000001</c:v>
                </c:pt>
                <c:pt idx="4">
                  <c:v>0.05</c:v>
                </c:pt>
              </c:numCache>
            </c:numRef>
          </c:val>
          <c:smooth val="0"/>
        </c:ser>
        <c:dLbls>
          <c:showLegendKey val="0"/>
          <c:showVal val="0"/>
          <c:showCatName val="0"/>
          <c:showSerName val="0"/>
          <c:showPercent val="0"/>
          <c:showBubbleSize val="0"/>
        </c:dLbls>
        <c:marker val="1"/>
        <c:smooth val="0"/>
        <c:axId val="91441024"/>
        <c:axId val="91459584"/>
      </c:lineChart>
      <c:dateAx>
        <c:axId val="91441024"/>
        <c:scaling>
          <c:orientation val="minMax"/>
        </c:scaling>
        <c:delete val="1"/>
        <c:axPos val="b"/>
        <c:numFmt formatCode="ge" sourceLinked="1"/>
        <c:majorTickMark val="none"/>
        <c:minorTickMark val="none"/>
        <c:tickLblPos val="none"/>
        <c:crossAx val="91459584"/>
        <c:crosses val="autoZero"/>
        <c:auto val="1"/>
        <c:lblOffset val="100"/>
        <c:baseTimeUnit val="years"/>
      </c:dateAx>
      <c:valAx>
        <c:axId val="9145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4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190976"/>
        <c:axId val="922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32.04</c:v>
                </c:pt>
                <c:pt idx="2">
                  <c:v>33.81</c:v>
                </c:pt>
                <c:pt idx="3">
                  <c:v>39.42</c:v>
                </c:pt>
                <c:pt idx="4">
                  <c:v>39.68</c:v>
                </c:pt>
              </c:numCache>
            </c:numRef>
          </c:val>
          <c:smooth val="0"/>
        </c:ser>
        <c:dLbls>
          <c:showLegendKey val="0"/>
          <c:showVal val="0"/>
          <c:showCatName val="0"/>
          <c:showSerName val="0"/>
          <c:showPercent val="0"/>
          <c:showBubbleSize val="0"/>
        </c:dLbls>
        <c:marker val="1"/>
        <c:smooth val="0"/>
        <c:axId val="92190976"/>
        <c:axId val="92205440"/>
      </c:lineChart>
      <c:dateAx>
        <c:axId val="92190976"/>
        <c:scaling>
          <c:orientation val="minMax"/>
        </c:scaling>
        <c:delete val="1"/>
        <c:axPos val="b"/>
        <c:numFmt formatCode="ge" sourceLinked="1"/>
        <c:majorTickMark val="none"/>
        <c:minorTickMark val="none"/>
        <c:tickLblPos val="none"/>
        <c:crossAx val="92205440"/>
        <c:crosses val="autoZero"/>
        <c:auto val="1"/>
        <c:lblOffset val="100"/>
        <c:baseTimeUnit val="years"/>
      </c:dateAx>
      <c:valAx>
        <c:axId val="922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84.42</c:v>
                </c:pt>
                <c:pt idx="2">
                  <c:v>84.74</c:v>
                </c:pt>
                <c:pt idx="3">
                  <c:v>86.02</c:v>
                </c:pt>
                <c:pt idx="4">
                  <c:v>84.44</c:v>
                </c:pt>
              </c:numCache>
            </c:numRef>
          </c:val>
        </c:ser>
        <c:dLbls>
          <c:showLegendKey val="0"/>
          <c:showVal val="0"/>
          <c:showCatName val="0"/>
          <c:showSerName val="0"/>
          <c:showPercent val="0"/>
          <c:showBubbleSize val="0"/>
        </c:dLbls>
        <c:gapWidth val="150"/>
        <c:axId val="94459776"/>
        <c:axId val="9446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68.86</c:v>
                </c:pt>
                <c:pt idx="2">
                  <c:v>68.7</c:v>
                </c:pt>
                <c:pt idx="3">
                  <c:v>82.97</c:v>
                </c:pt>
                <c:pt idx="4">
                  <c:v>83.95</c:v>
                </c:pt>
              </c:numCache>
            </c:numRef>
          </c:val>
          <c:smooth val="0"/>
        </c:ser>
        <c:dLbls>
          <c:showLegendKey val="0"/>
          <c:showVal val="0"/>
          <c:showCatName val="0"/>
          <c:showSerName val="0"/>
          <c:showPercent val="0"/>
          <c:showBubbleSize val="0"/>
        </c:dLbls>
        <c:marker val="1"/>
        <c:smooth val="0"/>
        <c:axId val="94459776"/>
        <c:axId val="94466048"/>
      </c:lineChart>
      <c:dateAx>
        <c:axId val="94459776"/>
        <c:scaling>
          <c:orientation val="minMax"/>
        </c:scaling>
        <c:delete val="1"/>
        <c:axPos val="b"/>
        <c:numFmt formatCode="ge" sourceLinked="1"/>
        <c:majorTickMark val="none"/>
        <c:minorTickMark val="none"/>
        <c:tickLblPos val="none"/>
        <c:crossAx val="94466048"/>
        <c:crosses val="autoZero"/>
        <c:auto val="1"/>
        <c:lblOffset val="100"/>
        <c:baseTimeUnit val="years"/>
      </c:dateAx>
      <c:valAx>
        <c:axId val="944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100</c:v>
                </c:pt>
                <c:pt idx="2">
                  <c:v>101.3</c:v>
                </c:pt>
                <c:pt idx="3">
                  <c:v>100</c:v>
                </c:pt>
                <c:pt idx="4">
                  <c:v>100.02</c:v>
                </c:pt>
              </c:numCache>
            </c:numRef>
          </c:val>
        </c:ser>
        <c:dLbls>
          <c:showLegendKey val="0"/>
          <c:showVal val="0"/>
          <c:showCatName val="0"/>
          <c:showSerName val="0"/>
          <c:showPercent val="0"/>
          <c:showBubbleSize val="0"/>
        </c:dLbls>
        <c:gapWidth val="150"/>
        <c:axId val="91485696"/>
        <c:axId val="9148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90.57</c:v>
                </c:pt>
                <c:pt idx="2">
                  <c:v>87</c:v>
                </c:pt>
                <c:pt idx="3">
                  <c:v>99.06</c:v>
                </c:pt>
                <c:pt idx="4">
                  <c:v>99.08</c:v>
                </c:pt>
              </c:numCache>
            </c:numRef>
          </c:val>
          <c:smooth val="0"/>
        </c:ser>
        <c:dLbls>
          <c:showLegendKey val="0"/>
          <c:showVal val="0"/>
          <c:showCatName val="0"/>
          <c:showSerName val="0"/>
          <c:showPercent val="0"/>
          <c:showBubbleSize val="0"/>
        </c:dLbls>
        <c:marker val="1"/>
        <c:smooth val="0"/>
        <c:axId val="91485696"/>
        <c:axId val="91487616"/>
      </c:lineChart>
      <c:dateAx>
        <c:axId val="91485696"/>
        <c:scaling>
          <c:orientation val="minMax"/>
        </c:scaling>
        <c:delete val="1"/>
        <c:axPos val="b"/>
        <c:numFmt formatCode="ge" sourceLinked="1"/>
        <c:majorTickMark val="none"/>
        <c:minorTickMark val="none"/>
        <c:tickLblPos val="none"/>
        <c:crossAx val="91487616"/>
        <c:crosses val="autoZero"/>
        <c:auto val="1"/>
        <c:lblOffset val="100"/>
        <c:baseTimeUnit val="years"/>
      </c:dateAx>
      <c:valAx>
        <c:axId val="914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1.48</c:v>
                </c:pt>
                <c:pt idx="2">
                  <c:v>2.95</c:v>
                </c:pt>
                <c:pt idx="3">
                  <c:v>4.41</c:v>
                </c:pt>
                <c:pt idx="4">
                  <c:v>12.73</c:v>
                </c:pt>
              </c:numCache>
            </c:numRef>
          </c:val>
        </c:ser>
        <c:dLbls>
          <c:showLegendKey val="0"/>
          <c:showVal val="0"/>
          <c:showCatName val="0"/>
          <c:showSerName val="0"/>
          <c:showPercent val="0"/>
          <c:showBubbleSize val="0"/>
        </c:dLbls>
        <c:gapWidth val="150"/>
        <c:axId val="91915392"/>
        <c:axId val="9191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7.55</c:v>
                </c:pt>
                <c:pt idx="2">
                  <c:v>5.53</c:v>
                </c:pt>
                <c:pt idx="3">
                  <c:v>10.75</c:v>
                </c:pt>
                <c:pt idx="4">
                  <c:v>23.85</c:v>
                </c:pt>
              </c:numCache>
            </c:numRef>
          </c:val>
          <c:smooth val="0"/>
        </c:ser>
        <c:dLbls>
          <c:showLegendKey val="0"/>
          <c:showVal val="0"/>
          <c:showCatName val="0"/>
          <c:showSerName val="0"/>
          <c:showPercent val="0"/>
          <c:showBubbleSize val="0"/>
        </c:dLbls>
        <c:marker val="1"/>
        <c:smooth val="0"/>
        <c:axId val="91915392"/>
        <c:axId val="91917312"/>
      </c:lineChart>
      <c:dateAx>
        <c:axId val="91915392"/>
        <c:scaling>
          <c:orientation val="minMax"/>
        </c:scaling>
        <c:delete val="1"/>
        <c:axPos val="b"/>
        <c:numFmt formatCode="ge" sourceLinked="1"/>
        <c:majorTickMark val="none"/>
        <c:minorTickMark val="none"/>
        <c:tickLblPos val="none"/>
        <c:crossAx val="91917312"/>
        <c:crosses val="autoZero"/>
        <c:auto val="1"/>
        <c:lblOffset val="100"/>
        <c:baseTimeUnit val="years"/>
      </c:dateAx>
      <c:valAx>
        <c:axId val="9191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92223744"/>
        <c:axId val="9223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2223744"/>
        <c:axId val="92230016"/>
      </c:lineChart>
      <c:dateAx>
        <c:axId val="92223744"/>
        <c:scaling>
          <c:orientation val="minMax"/>
        </c:scaling>
        <c:delete val="1"/>
        <c:axPos val="b"/>
        <c:numFmt formatCode="ge" sourceLinked="1"/>
        <c:majorTickMark val="none"/>
        <c:minorTickMark val="none"/>
        <c:tickLblPos val="none"/>
        <c:crossAx val="92230016"/>
        <c:crosses val="autoZero"/>
        <c:auto val="1"/>
        <c:lblOffset val="100"/>
        <c:baseTimeUnit val="years"/>
      </c:dateAx>
      <c:valAx>
        <c:axId val="9223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92274048"/>
        <c:axId val="9227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147.77000000000001</c:v>
                </c:pt>
                <c:pt idx="2">
                  <c:v>215.27</c:v>
                </c:pt>
                <c:pt idx="3">
                  <c:v>233.19</c:v>
                </c:pt>
                <c:pt idx="4">
                  <c:v>221.59</c:v>
                </c:pt>
              </c:numCache>
            </c:numRef>
          </c:val>
          <c:smooth val="0"/>
        </c:ser>
        <c:dLbls>
          <c:showLegendKey val="0"/>
          <c:showVal val="0"/>
          <c:showCatName val="0"/>
          <c:showSerName val="0"/>
          <c:showPercent val="0"/>
          <c:showBubbleSize val="0"/>
        </c:dLbls>
        <c:marker val="1"/>
        <c:smooth val="0"/>
        <c:axId val="92274048"/>
        <c:axId val="92273280"/>
      </c:lineChart>
      <c:dateAx>
        <c:axId val="92274048"/>
        <c:scaling>
          <c:orientation val="minMax"/>
        </c:scaling>
        <c:delete val="1"/>
        <c:axPos val="b"/>
        <c:numFmt formatCode="ge" sourceLinked="1"/>
        <c:majorTickMark val="none"/>
        <c:minorTickMark val="none"/>
        <c:tickLblPos val="none"/>
        <c:crossAx val="92273280"/>
        <c:crosses val="autoZero"/>
        <c:auto val="1"/>
        <c:lblOffset val="100"/>
        <c:baseTimeUnit val="years"/>
      </c:dateAx>
      <c:valAx>
        <c:axId val="9227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133.51</c:v>
                </c:pt>
                <c:pt idx="2">
                  <c:v>162.13999999999999</c:v>
                </c:pt>
                <c:pt idx="3">
                  <c:v>100</c:v>
                </c:pt>
                <c:pt idx="4">
                  <c:v>16.04</c:v>
                </c:pt>
              </c:numCache>
            </c:numRef>
          </c:val>
        </c:ser>
        <c:dLbls>
          <c:showLegendKey val="0"/>
          <c:showVal val="0"/>
          <c:showCatName val="0"/>
          <c:showSerName val="0"/>
          <c:showPercent val="0"/>
          <c:showBubbleSize val="0"/>
        </c:dLbls>
        <c:gapWidth val="150"/>
        <c:axId val="92041984"/>
        <c:axId val="920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1039.22</c:v>
                </c:pt>
                <c:pt idx="2">
                  <c:v>1540.03</c:v>
                </c:pt>
                <c:pt idx="3">
                  <c:v>71.86</c:v>
                </c:pt>
                <c:pt idx="4">
                  <c:v>56.86</c:v>
                </c:pt>
              </c:numCache>
            </c:numRef>
          </c:val>
          <c:smooth val="0"/>
        </c:ser>
        <c:dLbls>
          <c:showLegendKey val="0"/>
          <c:showVal val="0"/>
          <c:showCatName val="0"/>
          <c:showSerName val="0"/>
          <c:showPercent val="0"/>
          <c:showBubbleSize val="0"/>
        </c:dLbls>
        <c:marker val="1"/>
        <c:smooth val="0"/>
        <c:axId val="92041984"/>
        <c:axId val="92043904"/>
      </c:lineChart>
      <c:dateAx>
        <c:axId val="92041984"/>
        <c:scaling>
          <c:orientation val="minMax"/>
        </c:scaling>
        <c:delete val="1"/>
        <c:axPos val="b"/>
        <c:numFmt formatCode="ge" sourceLinked="1"/>
        <c:majorTickMark val="none"/>
        <c:minorTickMark val="none"/>
        <c:tickLblPos val="none"/>
        <c:crossAx val="92043904"/>
        <c:crosses val="autoZero"/>
        <c:auto val="1"/>
        <c:lblOffset val="100"/>
        <c:baseTimeUnit val="years"/>
      </c:dateAx>
      <c:valAx>
        <c:axId val="920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703.51</c:v>
                </c:pt>
                <c:pt idx="2">
                  <c:v>649.65</c:v>
                </c:pt>
                <c:pt idx="3">
                  <c:v>638.14</c:v>
                </c:pt>
                <c:pt idx="4">
                  <c:v>608.08000000000004</c:v>
                </c:pt>
              </c:numCache>
            </c:numRef>
          </c:val>
        </c:ser>
        <c:dLbls>
          <c:showLegendKey val="0"/>
          <c:showVal val="0"/>
          <c:showCatName val="0"/>
          <c:showSerName val="0"/>
          <c:showPercent val="0"/>
          <c:showBubbleSize val="0"/>
        </c:dLbls>
        <c:gapWidth val="150"/>
        <c:axId val="92090752"/>
        <c:axId val="920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1723.1</c:v>
                </c:pt>
                <c:pt idx="2">
                  <c:v>1665.33</c:v>
                </c:pt>
                <c:pt idx="3">
                  <c:v>817.63</c:v>
                </c:pt>
                <c:pt idx="4">
                  <c:v>830.5</c:v>
                </c:pt>
              </c:numCache>
            </c:numRef>
          </c:val>
          <c:smooth val="0"/>
        </c:ser>
        <c:dLbls>
          <c:showLegendKey val="0"/>
          <c:showVal val="0"/>
          <c:showCatName val="0"/>
          <c:showSerName val="0"/>
          <c:showPercent val="0"/>
          <c:showBubbleSize val="0"/>
        </c:dLbls>
        <c:marker val="1"/>
        <c:smooth val="0"/>
        <c:axId val="92090752"/>
        <c:axId val="92092672"/>
      </c:lineChart>
      <c:dateAx>
        <c:axId val="92090752"/>
        <c:scaling>
          <c:orientation val="minMax"/>
        </c:scaling>
        <c:delete val="1"/>
        <c:axPos val="b"/>
        <c:numFmt formatCode="ge" sourceLinked="1"/>
        <c:majorTickMark val="none"/>
        <c:minorTickMark val="none"/>
        <c:tickLblPos val="none"/>
        <c:crossAx val="92092672"/>
        <c:crosses val="autoZero"/>
        <c:auto val="1"/>
        <c:lblOffset val="100"/>
        <c:baseTimeUnit val="years"/>
      </c:dateAx>
      <c:valAx>
        <c:axId val="920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78.260000000000005</c:v>
                </c:pt>
                <c:pt idx="2">
                  <c:v>85.88</c:v>
                </c:pt>
                <c:pt idx="3">
                  <c:v>80.709999999999994</c:v>
                </c:pt>
                <c:pt idx="4">
                  <c:v>76.92</c:v>
                </c:pt>
              </c:numCache>
            </c:numRef>
          </c:val>
        </c:ser>
        <c:dLbls>
          <c:showLegendKey val="0"/>
          <c:showVal val="0"/>
          <c:showCatName val="0"/>
          <c:showSerName val="0"/>
          <c:showPercent val="0"/>
          <c:showBubbleSize val="0"/>
        </c:dLbls>
        <c:gapWidth val="150"/>
        <c:axId val="92127232"/>
        <c:axId val="9212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35.909999999999997</c:v>
                </c:pt>
                <c:pt idx="2">
                  <c:v>37.92</c:v>
                </c:pt>
                <c:pt idx="3">
                  <c:v>46.31</c:v>
                </c:pt>
                <c:pt idx="4">
                  <c:v>43.66</c:v>
                </c:pt>
              </c:numCache>
            </c:numRef>
          </c:val>
          <c:smooth val="0"/>
        </c:ser>
        <c:dLbls>
          <c:showLegendKey val="0"/>
          <c:showVal val="0"/>
          <c:showCatName val="0"/>
          <c:showSerName val="0"/>
          <c:showPercent val="0"/>
          <c:showBubbleSize val="0"/>
        </c:dLbls>
        <c:marker val="1"/>
        <c:smooth val="0"/>
        <c:axId val="92127232"/>
        <c:axId val="92129152"/>
      </c:lineChart>
      <c:dateAx>
        <c:axId val="92127232"/>
        <c:scaling>
          <c:orientation val="minMax"/>
        </c:scaling>
        <c:delete val="1"/>
        <c:axPos val="b"/>
        <c:numFmt formatCode="ge" sourceLinked="1"/>
        <c:majorTickMark val="none"/>
        <c:minorTickMark val="none"/>
        <c:tickLblPos val="none"/>
        <c:crossAx val="92129152"/>
        <c:crosses val="autoZero"/>
        <c:auto val="1"/>
        <c:lblOffset val="100"/>
        <c:baseTimeUnit val="years"/>
      </c:dateAx>
      <c:valAx>
        <c:axId val="9212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2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209.54</c:v>
                </c:pt>
                <c:pt idx="2">
                  <c:v>189.6</c:v>
                </c:pt>
                <c:pt idx="3">
                  <c:v>204.09</c:v>
                </c:pt>
                <c:pt idx="4">
                  <c:v>224.25</c:v>
                </c:pt>
              </c:numCache>
            </c:numRef>
          </c:val>
        </c:ser>
        <c:dLbls>
          <c:showLegendKey val="0"/>
          <c:showVal val="0"/>
          <c:showCatName val="0"/>
          <c:showSerName val="0"/>
          <c:showPercent val="0"/>
          <c:showBubbleSize val="0"/>
        </c:dLbls>
        <c:gapWidth val="150"/>
        <c:axId val="92167168"/>
        <c:axId val="9217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459.38</c:v>
                </c:pt>
                <c:pt idx="2">
                  <c:v>438.71</c:v>
                </c:pt>
                <c:pt idx="3">
                  <c:v>349.08</c:v>
                </c:pt>
                <c:pt idx="4">
                  <c:v>382.09</c:v>
                </c:pt>
              </c:numCache>
            </c:numRef>
          </c:val>
          <c:smooth val="0"/>
        </c:ser>
        <c:dLbls>
          <c:showLegendKey val="0"/>
          <c:showVal val="0"/>
          <c:showCatName val="0"/>
          <c:showSerName val="0"/>
          <c:showPercent val="0"/>
          <c:showBubbleSize val="0"/>
        </c:dLbls>
        <c:marker val="1"/>
        <c:smooth val="0"/>
        <c:axId val="92167168"/>
        <c:axId val="92173440"/>
      </c:lineChart>
      <c:dateAx>
        <c:axId val="92167168"/>
        <c:scaling>
          <c:orientation val="minMax"/>
        </c:scaling>
        <c:delete val="1"/>
        <c:axPos val="b"/>
        <c:numFmt formatCode="ge" sourceLinked="1"/>
        <c:majorTickMark val="none"/>
        <c:minorTickMark val="none"/>
        <c:tickLblPos val="none"/>
        <c:crossAx val="92173440"/>
        <c:crosses val="autoZero"/>
        <c:auto val="1"/>
        <c:lblOffset val="100"/>
        <c:baseTimeUnit val="years"/>
      </c:dateAx>
      <c:valAx>
        <c:axId val="921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6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【99.04】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【208.15】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【64.49】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【23.88】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2"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周南市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148470</v>
      </c>
      <c r="AM8" s="64"/>
      <c r="AN8" s="64"/>
      <c r="AO8" s="64"/>
      <c r="AP8" s="64"/>
      <c r="AQ8" s="64"/>
      <c r="AR8" s="64"/>
      <c r="AS8" s="64"/>
      <c r="AT8" s="63">
        <f>データ!S6</f>
        <v>656.29</v>
      </c>
      <c r="AU8" s="63"/>
      <c r="AV8" s="63"/>
      <c r="AW8" s="63"/>
      <c r="AX8" s="63"/>
      <c r="AY8" s="63"/>
      <c r="AZ8" s="63"/>
      <c r="BA8" s="63"/>
      <c r="BB8" s="63">
        <f>データ!T6</f>
        <v>226.23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74.8</v>
      </c>
      <c r="J10" s="63"/>
      <c r="K10" s="63"/>
      <c r="L10" s="63"/>
      <c r="M10" s="63"/>
      <c r="N10" s="63"/>
      <c r="O10" s="63"/>
      <c r="P10" s="63">
        <f>データ!O6</f>
        <v>0.23</v>
      </c>
      <c r="Q10" s="63"/>
      <c r="R10" s="63"/>
      <c r="S10" s="63"/>
      <c r="T10" s="63"/>
      <c r="U10" s="63"/>
      <c r="V10" s="63"/>
      <c r="W10" s="63">
        <f>データ!P6</f>
        <v>100</v>
      </c>
      <c r="X10" s="63"/>
      <c r="Y10" s="63"/>
      <c r="Z10" s="63"/>
      <c r="AA10" s="63"/>
      <c r="AB10" s="63"/>
      <c r="AC10" s="63"/>
      <c r="AD10" s="64">
        <f>データ!Q6</f>
        <v>3216</v>
      </c>
      <c r="AE10" s="64"/>
      <c r="AF10" s="64"/>
      <c r="AG10" s="64"/>
      <c r="AH10" s="64"/>
      <c r="AI10" s="64"/>
      <c r="AJ10" s="64"/>
      <c r="AK10" s="2"/>
      <c r="AL10" s="64">
        <f>データ!U6</f>
        <v>347</v>
      </c>
      <c r="AM10" s="64"/>
      <c r="AN10" s="64"/>
      <c r="AO10" s="64"/>
      <c r="AP10" s="64"/>
      <c r="AQ10" s="64"/>
      <c r="AR10" s="64"/>
      <c r="AS10" s="64"/>
      <c r="AT10" s="63">
        <f>データ!V6</f>
        <v>0.13</v>
      </c>
      <c r="AU10" s="63"/>
      <c r="AV10" s="63"/>
      <c r="AW10" s="63"/>
      <c r="AX10" s="63"/>
      <c r="AY10" s="63"/>
      <c r="AZ10" s="63"/>
      <c r="BA10" s="63"/>
      <c r="BB10" s="63">
        <f>データ!W6</f>
        <v>2669.23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352152</v>
      </c>
      <c r="D6" s="31">
        <f t="shared" si="3"/>
        <v>46</v>
      </c>
      <c r="E6" s="31">
        <f t="shared" si="3"/>
        <v>17</v>
      </c>
      <c r="F6" s="31">
        <f t="shared" si="3"/>
        <v>6</v>
      </c>
      <c r="G6" s="31">
        <f t="shared" si="3"/>
        <v>0</v>
      </c>
      <c r="H6" s="31" t="str">
        <f t="shared" si="3"/>
        <v>山口県　周南市</v>
      </c>
      <c r="I6" s="31" t="str">
        <f t="shared" si="3"/>
        <v>法適用</v>
      </c>
      <c r="J6" s="31" t="str">
        <f t="shared" si="3"/>
        <v>下水道事業</v>
      </c>
      <c r="K6" s="31" t="str">
        <f t="shared" si="3"/>
        <v>漁業集落排水</v>
      </c>
      <c r="L6" s="31" t="str">
        <f t="shared" si="3"/>
        <v>H2</v>
      </c>
      <c r="M6" s="32" t="str">
        <f t="shared" si="3"/>
        <v>-</v>
      </c>
      <c r="N6" s="32">
        <f t="shared" si="3"/>
        <v>74.8</v>
      </c>
      <c r="O6" s="32">
        <f t="shared" si="3"/>
        <v>0.23</v>
      </c>
      <c r="P6" s="32">
        <f t="shared" si="3"/>
        <v>100</v>
      </c>
      <c r="Q6" s="32">
        <f t="shared" si="3"/>
        <v>3216</v>
      </c>
      <c r="R6" s="32">
        <f t="shared" si="3"/>
        <v>148470</v>
      </c>
      <c r="S6" s="32">
        <f t="shared" si="3"/>
        <v>656.29</v>
      </c>
      <c r="T6" s="32">
        <f t="shared" si="3"/>
        <v>226.23</v>
      </c>
      <c r="U6" s="32">
        <f t="shared" si="3"/>
        <v>347</v>
      </c>
      <c r="V6" s="32">
        <f t="shared" si="3"/>
        <v>0.13</v>
      </c>
      <c r="W6" s="32">
        <f t="shared" si="3"/>
        <v>2669.23</v>
      </c>
      <c r="X6" s="33" t="str">
        <f>IF(X7="",NA(),X7)</f>
        <v>-</v>
      </c>
      <c r="Y6" s="33">
        <f t="shared" ref="Y6:AG6" si="4">IF(Y7="",NA(),Y7)</f>
        <v>100</v>
      </c>
      <c r="Z6" s="33">
        <f t="shared" si="4"/>
        <v>101.3</v>
      </c>
      <c r="AA6" s="33">
        <f t="shared" si="4"/>
        <v>100</v>
      </c>
      <c r="AB6" s="33">
        <f t="shared" si="4"/>
        <v>100.02</v>
      </c>
      <c r="AC6" s="33" t="str">
        <f t="shared" si="4"/>
        <v>-</v>
      </c>
      <c r="AD6" s="33">
        <f t="shared" si="4"/>
        <v>90.57</v>
      </c>
      <c r="AE6" s="33">
        <f t="shared" si="4"/>
        <v>87</v>
      </c>
      <c r="AF6" s="33">
        <f t="shared" si="4"/>
        <v>99.06</v>
      </c>
      <c r="AG6" s="33">
        <f t="shared" si="4"/>
        <v>99.08</v>
      </c>
      <c r="AH6" s="32" t="str">
        <f>IF(AH7="","",IF(AH7="-","【-】","【"&amp;SUBSTITUTE(TEXT(AH7,"#,##0.00"),"-","△")&amp;"】"))</f>
        <v>【99.04】</v>
      </c>
      <c r="AI6" s="33" t="str">
        <f>IF(AI7="",NA(),AI7)</f>
        <v>-</v>
      </c>
      <c r="AJ6" s="32">
        <f t="shared" ref="AJ6:AR6" si="5">IF(AJ7="",NA(),AJ7)</f>
        <v>0</v>
      </c>
      <c r="AK6" s="32">
        <f t="shared" si="5"/>
        <v>0</v>
      </c>
      <c r="AL6" s="32">
        <f t="shared" si="5"/>
        <v>0</v>
      </c>
      <c r="AM6" s="32">
        <f t="shared" si="5"/>
        <v>0</v>
      </c>
      <c r="AN6" s="33" t="str">
        <f t="shared" si="5"/>
        <v>-</v>
      </c>
      <c r="AO6" s="33">
        <f t="shared" si="5"/>
        <v>147.77000000000001</v>
      </c>
      <c r="AP6" s="33">
        <f t="shared" si="5"/>
        <v>215.27</v>
      </c>
      <c r="AQ6" s="33">
        <f t="shared" si="5"/>
        <v>233.19</v>
      </c>
      <c r="AR6" s="33">
        <f t="shared" si="5"/>
        <v>221.59</v>
      </c>
      <c r="AS6" s="32" t="str">
        <f>IF(AS7="","",IF(AS7="-","【-】","【"&amp;SUBSTITUTE(TEXT(AS7,"#,##0.00"),"-","△")&amp;"】"))</f>
        <v>【208.15】</v>
      </c>
      <c r="AT6" s="33" t="str">
        <f>IF(AT7="",NA(),AT7)</f>
        <v>-</v>
      </c>
      <c r="AU6" s="33">
        <f t="shared" ref="AU6:BC6" si="6">IF(AU7="",NA(),AU7)</f>
        <v>133.51</v>
      </c>
      <c r="AV6" s="33">
        <f t="shared" si="6"/>
        <v>162.13999999999999</v>
      </c>
      <c r="AW6" s="33">
        <f t="shared" si="6"/>
        <v>100</v>
      </c>
      <c r="AX6" s="33">
        <f t="shared" si="6"/>
        <v>16.04</v>
      </c>
      <c r="AY6" s="33" t="str">
        <f t="shared" si="6"/>
        <v>-</v>
      </c>
      <c r="AZ6" s="33">
        <f t="shared" si="6"/>
        <v>1039.22</v>
      </c>
      <c r="BA6" s="33">
        <f t="shared" si="6"/>
        <v>1540.03</v>
      </c>
      <c r="BB6" s="33">
        <f t="shared" si="6"/>
        <v>71.86</v>
      </c>
      <c r="BC6" s="33">
        <f t="shared" si="6"/>
        <v>56.86</v>
      </c>
      <c r="BD6" s="32" t="str">
        <f>IF(BD7="","",IF(BD7="-","【-】","【"&amp;SUBSTITUTE(TEXT(BD7,"#,##0.00"),"-","△")&amp;"】"))</f>
        <v>【64.49】</v>
      </c>
      <c r="BE6" s="33" t="str">
        <f>IF(BE7="",NA(),BE7)</f>
        <v>-</v>
      </c>
      <c r="BF6" s="33">
        <f t="shared" ref="BF6:BN6" si="7">IF(BF7="",NA(),BF7)</f>
        <v>703.51</v>
      </c>
      <c r="BG6" s="33">
        <f t="shared" si="7"/>
        <v>649.65</v>
      </c>
      <c r="BH6" s="33">
        <f t="shared" si="7"/>
        <v>638.14</v>
      </c>
      <c r="BI6" s="33">
        <f t="shared" si="7"/>
        <v>608.08000000000004</v>
      </c>
      <c r="BJ6" s="33" t="str">
        <f t="shared" si="7"/>
        <v>-</v>
      </c>
      <c r="BK6" s="33">
        <f t="shared" si="7"/>
        <v>1723.1</v>
      </c>
      <c r="BL6" s="33">
        <f t="shared" si="7"/>
        <v>1665.33</v>
      </c>
      <c r="BM6" s="33">
        <f t="shared" si="7"/>
        <v>817.63</v>
      </c>
      <c r="BN6" s="33">
        <f t="shared" si="7"/>
        <v>830.5</v>
      </c>
      <c r="BO6" s="32" t="str">
        <f>IF(BO7="","",IF(BO7="-","【-】","【"&amp;SUBSTITUTE(TEXT(BO7,"#,##0.00"),"-","△")&amp;"】"))</f>
        <v>【1,078.58】</v>
      </c>
      <c r="BP6" s="33" t="str">
        <f>IF(BP7="",NA(),BP7)</f>
        <v>-</v>
      </c>
      <c r="BQ6" s="33">
        <f t="shared" ref="BQ6:BY6" si="8">IF(BQ7="",NA(),BQ7)</f>
        <v>78.260000000000005</v>
      </c>
      <c r="BR6" s="33">
        <f t="shared" si="8"/>
        <v>85.88</v>
      </c>
      <c r="BS6" s="33">
        <f t="shared" si="8"/>
        <v>80.709999999999994</v>
      </c>
      <c r="BT6" s="33">
        <f t="shared" si="8"/>
        <v>76.92</v>
      </c>
      <c r="BU6" s="33" t="str">
        <f t="shared" si="8"/>
        <v>-</v>
      </c>
      <c r="BV6" s="33">
        <f t="shared" si="8"/>
        <v>35.909999999999997</v>
      </c>
      <c r="BW6" s="33">
        <f t="shared" si="8"/>
        <v>37.92</v>
      </c>
      <c r="BX6" s="33">
        <f t="shared" si="8"/>
        <v>46.31</v>
      </c>
      <c r="BY6" s="33">
        <f t="shared" si="8"/>
        <v>43.66</v>
      </c>
      <c r="BZ6" s="32" t="str">
        <f>IF(BZ7="","",IF(BZ7="-","【-】","【"&amp;SUBSTITUTE(TEXT(BZ7,"#,##0.00"),"-","△")&amp;"】"))</f>
        <v>【40.39】</v>
      </c>
      <c r="CA6" s="33" t="str">
        <f>IF(CA7="",NA(),CA7)</f>
        <v>-</v>
      </c>
      <c r="CB6" s="33">
        <f t="shared" ref="CB6:CJ6" si="9">IF(CB7="",NA(),CB7)</f>
        <v>209.54</v>
      </c>
      <c r="CC6" s="33">
        <f t="shared" si="9"/>
        <v>189.6</v>
      </c>
      <c r="CD6" s="33">
        <f t="shared" si="9"/>
        <v>204.09</v>
      </c>
      <c r="CE6" s="33">
        <f t="shared" si="9"/>
        <v>224.25</v>
      </c>
      <c r="CF6" s="33" t="str">
        <f t="shared" si="9"/>
        <v>-</v>
      </c>
      <c r="CG6" s="33">
        <f t="shared" si="9"/>
        <v>459.38</v>
      </c>
      <c r="CH6" s="33">
        <f t="shared" si="9"/>
        <v>438.71</v>
      </c>
      <c r="CI6" s="33">
        <f t="shared" si="9"/>
        <v>349.08</v>
      </c>
      <c r="CJ6" s="33">
        <f t="shared" si="9"/>
        <v>382.09</v>
      </c>
      <c r="CK6" s="32" t="str">
        <f>IF(CK7="","",IF(CK7="-","【-】","【"&amp;SUBSTITUTE(TEXT(CK7,"#,##0.00"),"-","△")&amp;"】"))</f>
        <v>【419.50】</v>
      </c>
      <c r="CL6" s="33" t="str">
        <f>IF(CL7="",NA(),CL7)</f>
        <v>-</v>
      </c>
      <c r="CM6" s="33" t="str">
        <f t="shared" ref="CM6:CU6" si="10">IF(CM7="",NA(),CM7)</f>
        <v>-</v>
      </c>
      <c r="CN6" s="33" t="str">
        <f t="shared" si="10"/>
        <v>-</v>
      </c>
      <c r="CO6" s="33" t="str">
        <f t="shared" si="10"/>
        <v>-</v>
      </c>
      <c r="CP6" s="33" t="str">
        <f t="shared" si="10"/>
        <v>-</v>
      </c>
      <c r="CQ6" s="33" t="str">
        <f t="shared" si="10"/>
        <v>-</v>
      </c>
      <c r="CR6" s="33">
        <f t="shared" si="10"/>
        <v>32.04</v>
      </c>
      <c r="CS6" s="33">
        <f t="shared" si="10"/>
        <v>33.81</v>
      </c>
      <c r="CT6" s="33">
        <f t="shared" si="10"/>
        <v>39.42</v>
      </c>
      <c r="CU6" s="33">
        <f t="shared" si="10"/>
        <v>39.68</v>
      </c>
      <c r="CV6" s="32" t="str">
        <f>IF(CV7="","",IF(CV7="-","【-】","【"&amp;SUBSTITUTE(TEXT(CV7,"#,##0.00"),"-","△")&amp;"】"))</f>
        <v>【35.64】</v>
      </c>
      <c r="CW6" s="33" t="str">
        <f>IF(CW7="",NA(),CW7)</f>
        <v>-</v>
      </c>
      <c r="CX6" s="33">
        <f t="shared" ref="CX6:DF6" si="11">IF(CX7="",NA(),CX7)</f>
        <v>84.42</v>
      </c>
      <c r="CY6" s="33">
        <f t="shared" si="11"/>
        <v>84.74</v>
      </c>
      <c r="CZ6" s="33">
        <f t="shared" si="11"/>
        <v>86.02</v>
      </c>
      <c r="DA6" s="33">
        <f t="shared" si="11"/>
        <v>84.44</v>
      </c>
      <c r="DB6" s="33" t="str">
        <f t="shared" si="11"/>
        <v>-</v>
      </c>
      <c r="DC6" s="33">
        <f t="shared" si="11"/>
        <v>68.86</v>
      </c>
      <c r="DD6" s="33">
        <f t="shared" si="11"/>
        <v>68.7</v>
      </c>
      <c r="DE6" s="33">
        <f t="shared" si="11"/>
        <v>82.97</v>
      </c>
      <c r="DF6" s="33">
        <f t="shared" si="11"/>
        <v>83.95</v>
      </c>
      <c r="DG6" s="32" t="str">
        <f>IF(DG7="","",IF(DG7="-","【-】","【"&amp;SUBSTITUTE(TEXT(DG7,"#,##0.00"),"-","△")&amp;"】"))</f>
        <v>【77.00】</v>
      </c>
      <c r="DH6" s="33" t="str">
        <f>IF(DH7="",NA(),DH7)</f>
        <v>-</v>
      </c>
      <c r="DI6" s="33">
        <f t="shared" ref="DI6:DQ6" si="12">IF(DI7="",NA(),DI7)</f>
        <v>1.48</v>
      </c>
      <c r="DJ6" s="33">
        <f t="shared" si="12"/>
        <v>2.95</v>
      </c>
      <c r="DK6" s="33">
        <f t="shared" si="12"/>
        <v>4.41</v>
      </c>
      <c r="DL6" s="33">
        <f t="shared" si="12"/>
        <v>12.73</v>
      </c>
      <c r="DM6" s="33" t="str">
        <f t="shared" si="12"/>
        <v>-</v>
      </c>
      <c r="DN6" s="33">
        <f t="shared" si="12"/>
        <v>7.55</v>
      </c>
      <c r="DO6" s="33">
        <f t="shared" si="12"/>
        <v>5.53</v>
      </c>
      <c r="DP6" s="33">
        <f t="shared" si="12"/>
        <v>10.75</v>
      </c>
      <c r="DQ6" s="33">
        <f t="shared" si="12"/>
        <v>23.85</v>
      </c>
      <c r="DR6" s="32" t="str">
        <f>IF(DR7="","",IF(DR7="-","【-】","【"&amp;SUBSTITUTE(TEXT(DR7,"#,##0.00"),"-","△")&amp;"】"))</f>
        <v>【23.88】</v>
      </c>
      <c r="DS6" s="33" t="str">
        <f>IF(DS7="",NA(),DS7)</f>
        <v>-</v>
      </c>
      <c r="DT6" s="32">
        <f t="shared" ref="DT6:EB6" si="13">IF(DT7="",NA(),DT7)</f>
        <v>0</v>
      </c>
      <c r="DU6" s="32">
        <f t="shared" si="13"/>
        <v>0</v>
      </c>
      <c r="DV6" s="32">
        <f t="shared" si="13"/>
        <v>0</v>
      </c>
      <c r="DW6" s="32">
        <f t="shared" si="13"/>
        <v>0</v>
      </c>
      <c r="DX6" s="33" t="str">
        <f t="shared" si="13"/>
        <v>-</v>
      </c>
      <c r="DY6" s="32">
        <f t="shared" si="13"/>
        <v>0</v>
      </c>
      <c r="DZ6" s="32">
        <f t="shared" si="13"/>
        <v>0</v>
      </c>
      <c r="EA6" s="32">
        <f t="shared" si="13"/>
        <v>0</v>
      </c>
      <c r="EB6" s="32">
        <f t="shared" si="13"/>
        <v>0</v>
      </c>
      <c r="EC6" s="32" t="str">
        <f>IF(EC7="","",IF(EC7="-","【-】","【"&amp;SUBSTITUTE(TEXT(EC7,"#,##0.00"),"-","△")&amp;"】"))</f>
        <v>【0.00】</v>
      </c>
      <c r="ED6" s="33" t="str">
        <f>IF(ED7="",NA(),ED7)</f>
        <v>-</v>
      </c>
      <c r="EE6" s="32">
        <f t="shared" ref="EE6:EM6" si="14">IF(EE7="",NA(),EE7)</f>
        <v>0</v>
      </c>
      <c r="EF6" s="32">
        <f t="shared" si="14"/>
        <v>0</v>
      </c>
      <c r="EG6" s="32">
        <f t="shared" si="14"/>
        <v>0</v>
      </c>
      <c r="EH6" s="32">
        <f t="shared" si="14"/>
        <v>0</v>
      </c>
      <c r="EI6" s="33" t="str">
        <f t="shared" si="14"/>
        <v>-</v>
      </c>
      <c r="EJ6" s="33">
        <f t="shared" si="14"/>
        <v>0.4</v>
      </c>
      <c r="EK6" s="33">
        <f t="shared" si="14"/>
        <v>0.36</v>
      </c>
      <c r="EL6" s="33">
        <f t="shared" si="14"/>
        <v>0.14000000000000001</v>
      </c>
      <c r="EM6" s="33">
        <f t="shared" si="14"/>
        <v>0.05</v>
      </c>
      <c r="EN6" s="32" t="str">
        <f>IF(EN7="","",IF(EN7="-","【-】","【"&amp;SUBSTITUTE(TEXT(EN7,"#,##0.00"),"-","△")&amp;"】"))</f>
        <v>【0.14】</v>
      </c>
    </row>
    <row r="7" spans="1:147" s="34" customFormat="1">
      <c r="A7" s="26"/>
      <c r="B7" s="35">
        <v>2014</v>
      </c>
      <c r="C7" s="35">
        <v>352152</v>
      </c>
      <c r="D7" s="35">
        <v>46</v>
      </c>
      <c r="E7" s="35">
        <v>17</v>
      </c>
      <c r="F7" s="35">
        <v>6</v>
      </c>
      <c r="G7" s="35">
        <v>0</v>
      </c>
      <c r="H7" s="35" t="s">
        <v>96</v>
      </c>
      <c r="I7" s="35" t="s">
        <v>97</v>
      </c>
      <c r="J7" s="35" t="s">
        <v>98</v>
      </c>
      <c r="K7" s="35" t="s">
        <v>99</v>
      </c>
      <c r="L7" s="35" t="s">
        <v>100</v>
      </c>
      <c r="M7" s="36" t="s">
        <v>101</v>
      </c>
      <c r="N7" s="36">
        <v>74.8</v>
      </c>
      <c r="O7" s="36">
        <v>0.23</v>
      </c>
      <c r="P7" s="36">
        <v>100</v>
      </c>
      <c r="Q7" s="36">
        <v>3216</v>
      </c>
      <c r="R7" s="36">
        <v>148470</v>
      </c>
      <c r="S7" s="36">
        <v>656.29</v>
      </c>
      <c r="T7" s="36">
        <v>226.23</v>
      </c>
      <c r="U7" s="36">
        <v>347</v>
      </c>
      <c r="V7" s="36">
        <v>0.13</v>
      </c>
      <c r="W7" s="36">
        <v>2669.23</v>
      </c>
      <c r="X7" s="36" t="s">
        <v>101</v>
      </c>
      <c r="Y7" s="36">
        <v>100</v>
      </c>
      <c r="Z7" s="36">
        <v>101.3</v>
      </c>
      <c r="AA7" s="36">
        <v>100</v>
      </c>
      <c r="AB7" s="36">
        <v>100.02</v>
      </c>
      <c r="AC7" s="36" t="s">
        <v>101</v>
      </c>
      <c r="AD7" s="36">
        <v>90.57</v>
      </c>
      <c r="AE7" s="36">
        <v>87</v>
      </c>
      <c r="AF7" s="36">
        <v>99.06</v>
      </c>
      <c r="AG7" s="36">
        <v>99.08</v>
      </c>
      <c r="AH7" s="36">
        <v>99.04</v>
      </c>
      <c r="AI7" s="36" t="s">
        <v>101</v>
      </c>
      <c r="AJ7" s="36">
        <v>0</v>
      </c>
      <c r="AK7" s="36">
        <v>0</v>
      </c>
      <c r="AL7" s="36">
        <v>0</v>
      </c>
      <c r="AM7" s="36">
        <v>0</v>
      </c>
      <c r="AN7" s="36" t="s">
        <v>101</v>
      </c>
      <c r="AO7" s="36">
        <v>147.77000000000001</v>
      </c>
      <c r="AP7" s="36">
        <v>215.27</v>
      </c>
      <c r="AQ7" s="36">
        <v>233.19</v>
      </c>
      <c r="AR7" s="36">
        <v>221.59</v>
      </c>
      <c r="AS7" s="36">
        <v>208.15</v>
      </c>
      <c r="AT7" s="36" t="s">
        <v>101</v>
      </c>
      <c r="AU7" s="36">
        <v>133.51</v>
      </c>
      <c r="AV7" s="36">
        <v>162.13999999999999</v>
      </c>
      <c r="AW7" s="36">
        <v>100</v>
      </c>
      <c r="AX7" s="36">
        <v>16.04</v>
      </c>
      <c r="AY7" s="36" t="s">
        <v>101</v>
      </c>
      <c r="AZ7" s="36">
        <v>1039.22</v>
      </c>
      <c r="BA7" s="36">
        <v>1540.03</v>
      </c>
      <c r="BB7" s="36">
        <v>71.86</v>
      </c>
      <c r="BC7" s="36">
        <v>56.86</v>
      </c>
      <c r="BD7" s="36">
        <v>64.489999999999995</v>
      </c>
      <c r="BE7" s="36" t="s">
        <v>101</v>
      </c>
      <c r="BF7" s="36">
        <v>703.51</v>
      </c>
      <c r="BG7" s="36">
        <v>649.65</v>
      </c>
      <c r="BH7" s="36">
        <v>638.14</v>
      </c>
      <c r="BI7" s="36">
        <v>608.08000000000004</v>
      </c>
      <c r="BJ7" s="36" t="s">
        <v>101</v>
      </c>
      <c r="BK7" s="36">
        <v>1723.1</v>
      </c>
      <c r="BL7" s="36">
        <v>1665.33</v>
      </c>
      <c r="BM7" s="36">
        <v>817.63</v>
      </c>
      <c r="BN7" s="36">
        <v>830.5</v>
      </c>
      <c r="BO7" s="36">
        <v>1078.58</v>
      </c>
      <c r="BP7" s="36" t="s">
        <v>101</v>
      </c>
      <c r="BQ7" s="36">
        <v>78.260000000000005</v>
      </c>
      <c r="BR7" s="36">
        <v>85.88</v>
      </c>
      <c r="BS7" s="36">
        <v>80.709999999999994</v>
      </c>
      <c r="BT7" s="36">
        <v>76.92</v>
      </c>
      <c r="BU7" s="36" t="s">
        <v>101</v>
      </c>
      <c r="BV7" s="36">
        <v>35.909999999999997</v>
      </c>
      <c r="BW7" s="36">
        <v>37.92</v>
      </c>
      <c r="BX7" s="36">
        <v>46.31</v>
      </c>
      <c r="BY7" s="36">
        <v>43.66</v>
      </c>
      <c r="BZ7" s="36">
        <v>40.39</v>
      </c>
      <c r="CA7" s="36" t="s">
        <v>101</v>
      </c>
      <c r="CB7" s="36">
        <v>209.54</v>
      </c>
      <c r="CC7" s="36">
        <v>189.6</v>
      </c>
      <c r="CD7" s="36">
        <v>204.09</v>
      </c>
      <c r="CE7" s="36">
        <v>224.25</v>
      </c>
      <c r="CF7" s="36" t="s">
        <v>101</v>
      </c>
      <c r="CG7" s="36">
        <v>459.38</v>
      </c>
      <c r="CH7" s="36">
        <v>438.71</v>
      </c>
      <c r="CI7" s="36">
        <v>349.08</v>
      </c>
      <c r="CJ7" s="36">
        <v>382.09</v>
      </c>
      <c r="CK7" s="36">
        <v>419.5</v>
      </c>
      <c r="CL7" s="36" t="s">
        <v>101</v>
      </c>
      <c r="CM7" s="36" t="s">
        <v>101</v>
      </c>
      <c r="CN7" s="36" t="s">
        <v>101</v>
      </c>
      <c r="CO7" s="36" t="s">
        <v>101</v>
      </c>
      <c r="CP7" s="36" t="s">
        <v>101</v>
      </c>
      <c r="CQ7" s="36" t="s">
        <v>101</v>
      </c>
      <c r="CR7" s="36">
        <v>32.04</v>
      </c>
      <c r="CS7" s="36">
        <v>33.81</v>
      </c>
      <c r="CT7" s="36">
        <v>39.42</v>
      </c>
      <c r="CU7" s="36">
        <v>39.68</v>
      </c>
      <c r="CV7" s="36">
        <v>35.64</v>
      </c>
      <c r="CW7" s="36" t="s">
        <v>101</v>
      </c>
      <c r="CX7" s="36">
        <v>84.42</v>
      </c>
      <c r="CY7" s="36">
        <v>84.74</v>
      </c>
      <c r="CZ7" s="36">
        <v>86.02</v>
      </c>
      <c r="DA7" s="36">
        <v>84.44</v>
      </c>
      <c r="DB7" s="36" t="s">
        <v>101</v>
      </c>
      <c r="DC7" s="36">
        <v>68.86</v>
      </c>
      <c r="DD7" s="36">
        <v>68.7</v>
      </c>
      <c r="DE7" s="36">
        <v>82.97</v>
      </c>
      <c r="DF7" s="36">
        <v>83.95</v>
      </c>
      <c r="DG7" s="36">
        <v>77</v>
      </c>
      <c r="DH7" s="36" t="s">
        <v>101</v>
      </c>
      <c r="DI7" s="36">
        <v>1.48</v>
      </c>
      <c r="DJ7" s="36">
        <v>2.95</v>
      </c>
      <c r="DK7" s="36">
        <v>4.41</v>
      </c>
      <c r="DL7" s="36">
        <v>12.73</v>
      </c>
      <c r="DM7" s="36" t="s">
        <v>101</v>
      </c>
      <c r="DN7" s="36">
        <v>7.55</v>
      </c>
      <c r="DO7" s="36">
        <v>5.53</v>
      </c>
      <c r="DP7" s="36">
        <v>10.75</v>
      </c>
      <c r="DQ7" s="36">
        <v>23.85</v>
      </c>
      <c r="DR7" s="36">
        <v>23.88</v>
      </c>
      <c r="DS7" s="36" t="s">
        <v>101</v>
      </c>
      <c r="DT7" s="36">
        <v>0</v>
      </c>
      <c r="DU7" s="36">
        <v>0</v>
      </c>
      <c r="DV7" s="36">
        <v>0</v>
      </c>
      <c r="DW7" s="36">
        <v>0</v>
      </c>
      <c r="DX7" s="36" t="s">
        <v>101</v>
      </c>
      <c r="DY7" s="36">
        <v>0</v>
      </c>
      <c r="DZ7" s="36">
        <v>0</v>
      </c>
      <c r="EA7" s="36">
        <v>0</v>
      </c>
      <c r="EB7" s="36">
        <v>0</v>
      </c>
      <c r="EC7" s="36">
        <v>0</v>
      </c>
      <c r="ED7" s="36" t="s">
        <v>101</v>
      </c>
      <c r="EE7" s="36">
        <v>0</v>
      </c>
      <c r="EF7" s="36">
        <v>0</v>
      </c>
      <c r="EG7" s="36">
        <v>0</v>
      </c>
      <c r="EH7" s="36">
        <v>0</v>
      </c>
      <c r="EI7" s="36" t="s">
        <v>101</v>
      </c>
      <c r="EJ7" s="36">
        <v>0.4</v>
      </c>
      <c r="EK7" s="36">
        <v>0.36</v>
      </c>
      <c r="EL7" s="36">
        <v>0.14000000000000001</v>
      </c>
      <c r="EM7" s="36">
        <v>0.05</v>
      </c>
      <c r="EN7" s="36">
        <v>0.14000000000000001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2016-02-15T07:55:42Z</cp:lastPrinted>
  <dcterms:created xsi:type="dcterms:W3CDTF">2016-02-03T07:49:48Z</dcterms:created>
  <dcterms:modified xsi:type="dcterms:W3CDTF">2016-02-17T04:06:12Z</dcterms:modified>
  <cp:category/>
</cp:coreProperties>
</file>