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C38" i="9"/>
  <c r="BE37" i="9"/>
  <c r="C37" i="9"/>
  <c r="C36" i="9"/>
  <c r="C35" i="9"/>
  <c r="U34" i="9"/>
  <c r="C34" i="9"/>
  <c r="AM34" i="9" l="1"/>
  <c r="AM35" i="9" s="1"/>
  <c r="AM36" i="9" s="1"/>
  <c r="AM37" i="9" s="1"/>
  <c r="AM38" i="9" s="1"/>
  <c r="U35" i="9"/>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W34" i="9"/>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<sst xmlns="http://schemas.openxmlformats.org/spreadsheetml/2006/main" count="1287" uniqueCount="574">
  <si>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</si>
  <si>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</si>
  <si>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</si>
  <si>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</si>
  <si>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</si>
  <si>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</si>
  <si>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</si>
  <si>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</si>
  <si>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</si>
  <si>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</si>
  <si>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</si>
  <si>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</si>
  <si>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</si>
  <si>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</si>
  <si>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</si>
  <si>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</si>
  <si>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</si>
  <si>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</si>
  <si>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</si>
  <si>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</si>
  <si>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</si>
  <si>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</si>
  <si>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</si>
  <si>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</si>
  <si>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</si>
  <si>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</si>
  <si>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</si>
  <si>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</si>
  <si>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</si>
  <si>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</si>
  <si>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</si>
  <si>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</si>
  <si>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</si>
  <si>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</si>
  <si>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</si>
  <si>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</si>
  <si>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</si>
  <si>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</si>
  <si>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</si>
  <si>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</si>
  <si>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</si>
  <si>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</si>
  <si>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</si>
  <si>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</si>
  <si>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</si>
  <si>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</si>
  <si>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</si>
  <si>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</si>
  <si>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</si>
  <si>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</si>
  <si>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</si>
  <si>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</si>
  <si>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</si>
  <si>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</si>
  <si>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</si>
  <si>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</si>
  <si>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</si>
  <si>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</si>
  <si>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</si>
  <si>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</si>
  <si>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</si>
  <si>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</si>
  <si>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</si>
  <si>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</si>
  <si>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</si>
  <si>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</si>
  <si>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</si>
  <si>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</si>
  <si>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</si>
  <si>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</si>
  <si>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</si>
  <si>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</si>
  <si>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</si>
  <si>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</si>
  <si>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</si>
  <si>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</si>
  <si>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</si>
  <si>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</si>
  <si>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</si>
  <si>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</si>
  <si>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</si>
  <si>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</si>
  <si>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</si>
  <si>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</si>
  <si>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</si>
  <si>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</si>
  <si>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</si>
  <si>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</si>
  <si>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</si>
  <si>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</si>
  <si>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</si>
  <si>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</si>
  <si>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</si>
  <si>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</si>
  <si>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</si>
  <si>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</si>
  <si>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</si>
  <si>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</si>
  <si>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</si>
  <si>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</si>
  <si>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</si>
  <si>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</si>
  <si>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</si>
  <si>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</si>
  <si>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</si>
  <si>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</si>
  <si>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</si>
  <si>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</si>
  <si>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</si>
  <si>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</si>
  <si>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</si>
  <si>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</si>
  <si>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</si>
  <si>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</si>
  <si>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</si>
  <si>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</si>
  <si>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</si>
  <si>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</si>
  <si>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</si>
  <si>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</si>
  <si>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</si>
  <si>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</si>
  <si>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</si>
  <si>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</si>
  <si>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</si>
  <si>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</si>
  <si>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</si>
  <si>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</si>
  <si>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</si>
  <si>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</si>
  <si>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</si>
  <si>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</si>
  <si>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</si>
  <si>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</si>
  <si>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</si>
  <si>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</si>
  <si>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</si>
  <si>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</si>
  <si>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</si>
  <si>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</si>
  <si>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</si>
  <si>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</si>
  <si>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</si>
  <si>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</si>
  <si>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</si>
  <si>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</si>
  <si>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</si>
  <si>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</si>
  <si>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</si>
  <si>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</si>
  <si>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</si>
  <si>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</si>
  <si>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</si>
  <si>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</si>
  <si>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</si>
  <si>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</si>
  <si>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</si>
  <si>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</si>
  <si>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</si>
  <si>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</si>
  <si>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</si>
  <si>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</si>
  <si>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</si>
  <si>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</si>
  <si>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</si>
  <si>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</si>
  <si>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</si>
  <si>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</si>
  <si>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</si>
  <si>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</si>
  <si>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</si>
  <si>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</si>
  <si>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</si>
  <si>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</si>
  <si>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</si>
  <si>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</si>
  <si>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</si>
  <si>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</si>
  <si>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</si>
  <si>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</si>
  <si>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</si>
  <si>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</si>
  <si>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</si>
  <si>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</si>
  <si>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</si>
  <si>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</si>
  <si>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</si>
  <si>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</si>
  <si>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</si>
  <si>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</si>
  <si>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</si>
  <si>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</si>
  <si>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</si>
  <si>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山口県周南市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</si>
  <si>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</si>
  <si>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</si>
  <si>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</si>
  <si>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</si>
  <si>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</si>
  <si>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</si>
  <si>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</si>
  <si>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</si>
  <si>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</si>
  <si>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</si>
  <si>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</si>
  <si>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</si>
  <si>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</si>
  <si>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</si>
  <si>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</si>
  <si>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</si>
  <si>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</si>
  <si>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</si>
  <si>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</si>
  <si>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</si>
  <si>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</si>
  <si>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</si>
  <si>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</si>
  <si>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</si>
  <si>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</si>
  <si>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</si>
  <si>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</si>
  <si>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</si>
  <si>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</si>
  <si>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</si>
  <si>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</si>
  <si>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</si>
  <si>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</si>
  <si>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</si>
  <si>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</si>
  <si>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</si>
  <si>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</si>
  <si>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</si>
  <si>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</si>
  <si>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</si>
  <si>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</si>
  <si>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</si>
  <si>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</si>
  <si>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</si>
  <si>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</si>
  <si>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</si>
  <si>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</si>
  <si>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</si>
  <si>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</si>
  <si>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</si>
  <si>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</si>
  <si>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</si>
  <si>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</si>
  <si>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</si>
  <si>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</si>
  <si>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</si>
  <si>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</si>
  <si>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</si>
  <si>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</si>
  <si>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</si>
  <si>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</si>
  <si>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</si>
  <si>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</si>
  <si>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</si>
  <si>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</si>
  <si>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</si>
  <si>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</si>
  <si>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</si>
  <si>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</si>
  <si>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</si>
  <si>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</si>
  <si>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</si>
  <si>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</si>
  <si>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</si>
  <si>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</si>
  <si>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</si>
  <si>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</si>
  <si>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</si>
  <si>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</si>
  <si>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</si>
  <si>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</si>
  <si>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</si>
  <si>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</si>
  <si>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</si>
  <si>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</si>
  <si>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</si>
  <si>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</si>
  <si>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</si>
  <si>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</si>
  <si>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</si>
  <si>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</si>
  <si>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</si>
  <si>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</si>
  <si>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</si>
  <si>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</si>
  <si>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</si>
  <si>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</si>
  <si>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</si>
  <si>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</si>
  <si>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</si>
  <si>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</si>
  <si>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</si>
  <si>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</si>
  <si>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</si>
  <si>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</si>
  <si>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</si>
  <si>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</si>
  <si>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</si>
  <si>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</si>
  <si>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</si>
  <si>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</si>
  <si>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</si>
  <si>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</si>
  <si>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</si>
  <si>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</si>
  <si>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</si>
  <si>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</si>
  <si>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</si>
  <si>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</si>
  <si>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</si>
  <si>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</si>
  <si>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</si>
  <si>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</si>
  <si>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</si>
  <si>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</si>
  <si>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</si>
  <si>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</si>
  <si>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</si>
  <si>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</si>
  <si>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</si>
  <si>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</si>
  <si>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</si>
  <si>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</si>
  <si>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</si>
  <si>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</si>
  <si>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</si>
  <si>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</si>
  <si>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</si>
  <si>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</si>
  <si>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</si>
  <si>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</si>
  <si>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</si>
  <si>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</si>
  <si>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</si>
  <si>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</si>
  <si>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</si>
  <si>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</si>
  <si>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山口県周南市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</si>
  <si>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</si>
  <si>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</si>
  <si>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</si>
  <si>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</si>
  <si>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</si>
  <si>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</si>
  <si>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</si>
  <si>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</si>
  <si>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</si>
  <si>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</si>
  <si>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</si>
  <si>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</si>
  <si>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</si>
  <si>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</si>
  <si>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</si>
  <si>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</si>
  <si>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</si>
  <si>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</si>
  <si>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</si>
  <si>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</si>
  <si>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</si>
  <si>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</si>
  <si>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</si>
  <si>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</si>
  <si>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</si>
  <si>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</si>
  <si>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</si>
  <si>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</si>
  <si>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</si>
  <si>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</si>
  <si>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</si>
  <si>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</si>
  <si>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</si>
  <si>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</si>
  <si>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</si>
  <si>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</si>
  <si>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</si>
  <si>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</si>
  <si>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</si>
  <si>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</si>
  <si>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</si>
  <si>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</si>
  <si>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モーターボート競走事業会計</t>
    <phoneticPr fontId="5"/>
  </si>
  <si>
    <t>下水道事業会計</t>
    <phoneticPr fontId="5"/>
  </si>
  <si>
    <t>簡易水道事業特別会計</t>
    <phoneticPr fontId="5"/>
  </si>
  <si>
    <t>法非適用企業</t>
    <phoneticPr fontId="5"/>
  </si>
  <si>
    <t>地方卸売市場事業特別会計</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</si>
  <si>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</si>
  <si>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</si>
  <si>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</si>
  <si>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</si>
  <si>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</si>
  <si>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</si>
  <si>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</si>
  <si>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</si>
  <si>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</si>
  <si>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</si>
  <si>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</si>
  <si>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</si>
  <si>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</si>
  <si>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</si>
  <si>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</si>
  <si>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</si>
  <si>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</si>
  <si>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</si>
  <si>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</si>
  <si>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</si>
  <si>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</si>
  <si>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</si>
  <si>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</si>
  <si>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</si>
  <si>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</si>
  <si>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</si>
  <si>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</si>
  <si>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</si>
  <si>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</si>
  <si>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</si>
  <si>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</si>
  <si>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</si>
  <si>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</si>
  <si>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</si>
  <si>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</si>
  <si>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</si>
  <si>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</si>
  <si>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</si>
  <si>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</si>
  <si>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</si>
  <si>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</si>
  <si>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</si>
  <si>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</si>
  <si>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</si>
  <si>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</si>
  <si>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</si>
  <si>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</si>
  <si>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</si>
  <si>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</si>
  <si>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</si>
  <si>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</si>
  <si>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</si>
  <si>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</si>
  <si>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</si>
  <si>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</si>
  <si>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</si>
  <si>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</si>
  <si>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</si>
  <si>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</si>
  <si>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</si>
  <si>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</si>
  <si>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</si>
  <si>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</si>
  <si>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</si>
  <si>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</si>
  <si>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</si>
  <si>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</si>
  <si>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</si>
  <si>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</si>
  <si>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</si>
  <si>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</si>
  <si>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</si>
  <si>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</si>
  <si>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</si>
  <si>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</si>
  <si>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</si>
  <si>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</si>
  <si>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</si>
  <si>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</si>
  <si>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</si>
  <si>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</si>
  <si>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</si>
  <si>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</si>
  <si>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</si>
  <si>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</si>
  <si>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</si>
  <si>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</si>
  <si>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</si>
  <si>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</si>
  <si>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</si>
  <si>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</si>
  <si>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</si>
  <si>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</si>
  <si>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</si>
  <si>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</si>
  <si>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</si>
  <si>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</si>
  <si>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</si>
  <si>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</si>
  <si>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</si>
  <si>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</si>
  <si>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</si>
  <si>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</si>
  <si>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</si>
  <si>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</si>
  <si>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</si>
  <si>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</si>
  <si>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</si>
  <si>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</si>
  <si>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</si>
  <si>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</si>
  <si>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</si>
  <si>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</si>
  <si>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</si>
  <si>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</si>
  <si>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</si>
  <si>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</si>
  <si>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</si>
  <si>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</si>
  <si>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</si>
  <si>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</si>
  <si>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</si>
  <si>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</si>
  <si>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</si>
  <si>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</si>
  <si>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</si>
  <si>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</si>
  <si>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</si>
  <si>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</si>
  <si>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</si>
  <si>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</si>
  <si>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</si>
  <si>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</si>
  <si>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</si>
  <si>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</si>
  <si>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</si>
  <si>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</si>
  <si>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</si>
  <si>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</si>
  <si>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</si>
  <si>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0.86</t>
  </si>
  <si>
    <t>▲ 1.36</t>
  </si>
  <si>
    <t>モーターボート競走事業会計</t>
  </si>
  <si>
    <t>水道事業会計</t>
  </si>
  <si>
    <t>一般会計</t>
  </si>
  <si>
    <t>病院事業会計</t>
  </si>
  <si>
    <t>下水道事業会計</t>
  </si>
  <si>
    <t>国民健康保険特別会計</t>
  </si>
  <si>
    <t>▲ 0.07</t>
  </si>
  <si>
    <t>介護保険特別会計</t>
  </si>
  <si>
    <t>簡易水道事業特別会計</t>
  </si>
  <si>
    <t>その他会計（赤字）</t>
  </si>
  <si>
    <t>その他会計（黒字）</t>
  </si>
  <si>
    <t>周南地区福祉施設組合
（一般会計）</t>
  </si>
  <si>
    <t>周南地区福祉施設組合</t>
  </si>
  <si>
    <t>玖西環境衛生組合
（一般会計）</t>
  </si>
  <si>
    <t>玖西環境衛生組合</t>
  </si>
  <si>
    <t>周南地区衛生施設組合
（一般会計）</t>
  </si>
  <si>
    <t>周南地区衛生施設組合</t>
  </si>
  <si>
    <t>光地区消防組合
（一般会計）</t>
  </si>
  <si>
    <t>光地区消防組合</t>
  </si>
  <si>
    <t>周陽環境整備組合
（一般会計）</t>
  </si>
  <si>
    <t>周陽環境整備組合</t>
  </si>
  <si>
    <t>山口県市町総合事務組合
（一般会計）</t>
  </si>
  <si>
    <t>山口県市町総合事務組合
（山口県自治会館管理特別会計）</t>
  </si>
  <si>
    <t>山口県後期高齢者医療広域連合
（一般会計）</t>
  </si>
  <si>
    <t>山口県後期高齢者医療広域連合</t>
  </si>
  <si>
    <t>山口県後期高齢者医療広域連合
（後期高齢者医療特別会計）</t>
  </si>
  <si>
    <t>山口県市町総合事務組合(交通災害共済特別会計)</t>
  </si>
  <si>
    <t>○</t>
  </si>
  <si>
    <t>大津島巡航</t>
  </si>
  <si>
    <t>周南市体育協会</t>
  </si>
  <si>
    <t>徳山地区漁業振興基金</t>
    <rPh sb="0" eb="2">
      <t>トクヤマ</t>
    </rPh>
    <rPh sb="2" eb="4">
      <t>チク</t>
    </rPh>
    <rPh sb="4" eb="6">
      <t>ギョギョウ</t>
    </rPh>
    <rPh sb="6" eb="8">
      <t>シンコウ</t>
    </rPh>
    <rPh sb="8" eb="10">
      <t>キキン</t>
    </rPh>
    <phoneticPr fontId="1"/>
  </si>
  <si>
    <t>周南市文化振興財団</t>
  </si>
  <si>
    <t>徳山青果精算</t>
  </si>
  <si>
    <t>徳山青果清算</t>
  </si>
  <si>
    <t>周南市ふるさと振興財団</t>
  </si>
  <si>
    <t>周南市医療公社</t>
  </si>
  <si>
    <t>かの高原開発</t>
  </si>
  <si>
    <t>周南地域地場産業振興センター</t>
  </si>
  <si>
    <t>新南陽地区漁業振興基金</t>
    <rPh sb="0" eb="3">
      <t>シンナンヨウ</t>
    </rPh>
    <rPh sb="3" eb="5">
      <t>チク</t>
    </rPh>
    <rPh sb="5" eb="7">
      <t>ギョギョウ</t>
    </rPh>
    <rPh sb="7" eb="9">
      <t>シンコウ</t>
    </rPh>
    <rPh sb="9" eb="11">
      <t>キキン</t>
    </rPh>
    <phoneticPr fontId="1"/>
  </si>
  <si>
    <t>周南観光コンベンション協会</t>
  </si>
  <si>
    <t>周南バルクターミナル</t>
    <rPh sb="0" eb="2">
      <t>シュウナン</t>
    </rPh>
    <phoneticPr fontId="1"/>
  </si>
  <si>
    <t>まちあい徳山</t>
    <rPh sb="4" eb="6">
      <t>トクヤマ</t>
    </rPh>
    <phoneticPr fontId="1"/>
  </si>
  <si>
    <t>やまぐち農林振興公社</t>
    <rPh sb="4" eb="6">
      <t>ノウリン</t>
    </rPh>
    <rPh sb="6" eb="8">
      <t>シンコウ</t>
    </rPh>
    <rPh sb="8" eb="10">
      <t>コウシャ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</si>
</sst>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54571</c:v>
                </c:pt>
                <c:pt idx="1">
                  <c:v>71701</c:v>
                </c:pt>
                <c:pt idx="2">
                  <c:v>74734</c:v>
                </c:pt>
                <c:pt idx="3">
                  <c:v>94039</c:v>
                </c:pt>
                <c:pt idx="4">
                  <c:v>63230</c:v>
                </c:pt>
              </c:numCache>
            </c:numRef>
          </c:val>
          <c:smooth val="0"/>
        </c:ser>
        <c:dLbls>
          <c:showLegendKey val="0"/>
          <c:showVal val="0"/>
          <c:showCatName val="0"/>
          <c:showSerName val="0"/>
          <c:showPercent val="0"/>
          <c:showBubbleSize val="0"/>
        </c:dLbls>
        <c:marker val="1"/>
        <c:smooth val="0"/>
        <c:axId val="184031488"/>
        <c:axId val="184045952"/>
      </c:lineChart>
      <c:catAx>
        <c:axId val="184031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045952"/>
        <c:crosses val="autoZero"/>
        <c:auto val="1"/>
        <c:lblAlgn val="ctr"/>
        <c:lblOffset val="100"/>
        <c:tickLblSkip val="1"/>
        <c:tickMarkSkip val="1"/>
        <c:noMultiLvlLbl val="0"/>
      </c:catAx>
      <c:valAx>
        <c:axId val="1840459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03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5.32</c:v>
                </c:pt>
                <c:pt idx="1">
                  <c:v>6.12</c:v>
                </c:pt>
                <c:pt idx="2">
                  <c:v>5.49</c:v>
                </c:pt>
                <c:pt idx="3">
                  <c:v>5.21</c:v>
                </c:pt>
                <c:pt idx="4">
                  <c:v>6.29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9.35</c:v>
                </c:pt>
                <c:pt idx="1">
                  <c:v>11.51</c:v>
                </c:pt>
                <c:pt idx="2">
                  <c:v>14.5</c:v>
                </c:pt>
                <c:pt idx="3">
                  <c:v>14.04</c:v>
                </c:pt>
                <c:pt idx="4">
                  <c:v>11.74</c:v>
                </c:pt>
              </c:numCache>
            </c:numRef>
          </c:val>
        </c:ser>
        <c:dLbls>
          <c:showLegendKey val="0"/>
          <c:showVal val="0"/>
          <c:showCatName val="0"/>
          <c:showSerName val="0"/>
          <c:showPercent val="0"/>
          <c:showBubbleSize val="0"/>
        </c:dLbls>
        <c:gapWidth val="250"/>
        <c:overlap val="100"/>
        <c:axId val="190189952"/>
        <c:axId val="19019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2.0699999999999998</c:v>
                </c:pt>
                <c:pt idx="1">
                  <c:v>3.16</c:v>
                </c:pt>
                <c:pt idx="2">
                  <c:v>2.48</c:v>
                </c:pt>
                <c:pt idx="3">
                  <c:v>-0.86</c:v>
                </c:pt>
                <c:pt idx="4">
                  <c:v>-1.36</c:v>
                </c:pt>
              </c:numCache>
            </c:numRef>
          </c:val>
          <c:smooth val="0"/>
        </c:ser>
        <c:dLbls>
          <c:showLegendKey val="0"/>
          <c:showVal val="0"/>
          <c:showCatName val="0"/>
          <c:showSerName val="0"/>
          <c:showPercent val="0"/>
          <c:showBubbleSize val="0"/>
        </c:dLbls>
        <c:marker val="1"/>
        <c:smooth val="0"/>
        <c:axId val="190189952"/>
        <c:axId val="190191872"/>
      </c:lineChart>
      <c:catAx>
        <c:axId val="1901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191872"/>
        <c:crosses val="autoZero"/>
        <c:auto val="1"/>
        <c:lblAlgn val="ctr"/>
        <c:lblOffset val="100"/>
        <c:tickLblSkip val="1"/>
        <c:tickMarkSkip val="1"/>
        <c:noMultiLvlLbl val="0"/>
      </c:catAx>
      <c:valAx>
        <c:axId val="19019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8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0.28999999999999998</c:v>
                </c:pt>
                <c:pt idx="2">
                  <c:v>#N/A</c:v>
                </c:pt>
                <c:pt idx="3">
                  <c:v>0.35</c:v>
                </c:pt>
                <c:pt idx="4">
                  <c:v>#N/A</c:v>
                </c:pt>
                <c:pt idx="5">
                  <c:v>0.35</c:v>
                </c:pt>
                <c:pt idx="6">
                  <c:v>#N/A</c:v>
                </c:pt>
                <c:pt idx="7">
                  <c:v>0.36</c:v>
                </c:pt>
                <c:pt idx="8">
                  <c:v>#N/A</c:v>
                </c:pt>
                <c:pt idx="9">
                  <c:v>0.34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0.01</c:v>
                </c:pt>
                <c:pt idx="4">
                  <c:v>#N/A</c:v>
                </c:pt>
                <c:pt idx="5">
                  <c:v>7.0000000000000007E-2</c:v>
                </c:pt>
                <c:pt idx="6">
                  <c:v>#N/A</c:v>
                </c:pt>
                <c:pt idx="7">
                  <c:v>0.15</c:v>
                </c:pt>
                <c:pt idx="8">
                  <c:v>#N/A</c:v>
                </c:pt>
                <c:pt idx="9">
                  <c:v>0.26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0.48</c:v>
                </c:pt>
                <c:pt idx="2">
                  <c:v>#N/A</c:v>
                </c:pt>
                <c:pt idx="3">
                  <c:v>0.28000000000000003</c:v>
                </c:pt>
                <c:pt idx="4">
                  <c:v>#N/A</c:v>
                </c:pt>
                <c:pt idx="5">
                  <c:v>0.67</c:v>
                </c:pt>
                <c:pt idx="6">
                  <c:v>#N/A</c:v>
                </c:pt>
                <c:pt idx="7">
                  <c:v>0.38</c:v>
                </c:pt>
                <c:pt idx="8">
                  <c:v>#N/A</c:v>
                </c:pt>
                <c:pt idx="9">
                  <c:v>0.69</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7.0000000000000007E-2</c:v>
                </c:pt>
                <c:pt idx="3">
                  <c:v>#N/A</c:v>
                </c:pt>
                <c:pt idx="4">
                  <c:v>#N/A</c:v>
                </c:pt>
                <c:pt idx="5">
                  <c:v>0.3</c:v>
                </c:pt>
                <c:pt idx="6">
                  <c:v>#N/A</c:v>
                </c:pt>
                <c:pt idx="7">
                  <c:v>1.25</c:v>
                </c:pt>
                <c:pt idx="8">
                  <c:v>#N/A</c:v>
                </c:pt>
                <c:pt idx="9">
                  <c:v>1.71</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1.42</c:v>
                </c:pt>
                <c:pt idx="2">
                  <c:v>#N/A</c:v>
                </c:pt>
                <c:pt idx="3">
                  <c:v>1.56</c:v>
                </c:pt>
                <c:pt idx="4">
                  <c:v>#N/A</c:v>
                </c:pt>
                <c:pt idx="5">
                  <c:v>2.1</c:v>
                </c:pt>
                <c:pt idx="6">
                  <c:v>#N/A</c:v>
                </c:pt>
                <c:pt idx="7">
                  <c:v>2.84</c:v>
                </c:pt>
                <c:pt idx="8">
                  <c:v>#N/A</c:v>
                </c:pt>
                <c:pt idx="9">
                  <c:v>3.65</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4.83</c:v>
                </c:pt>
                <c:pt idx="2">
                  <c:v>#N/A</c:v>
                </c:pt>
                <c:pt idx="3">
                  <c:v>5.1100000000000003</c:v>
                </c:pt>
                <c:pt idx="4">
                  <c:v>#N/A</c:v>
                </c:pt>
                <c:pt idx="5">
                  <c:v>5.17</c:v>
                </c:pt>
                <c:pt idx="6">
                  <c:v>#N/A</c:v>
                </c:pt>
                <c:pt idx="7">
                  <c:v>5.09</c:v>
                </c:pt>
                <c:pt idx="8">
                  <c:v>#N/A</c:v>
                </c:pt>
                <c:pt idx="9">
                  <c:v>4.87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5.31</c:v>
                </c:pt>
                <c:pt idx="2">
                  <c:v>#N/A</c:v>
                </c:pt>
                <c:pt idx="3">
                  <c:v>6.12</c:v>
                </c:pt>
                <c:pt idx="4">
                  <c:v>#N/A</c:v>
                </c:pt>
                <c:pt idx="5">
                  <c:v>5.49</c:v>
                </c:pt>
                <c:pt idx="6">
                  <c:v>#N/A</c:v>
                </c:pt>
                <c:pt idx="7">
                  <c:v>5.21</c:v>
                </c:pt>
                <c:pt idx="8">
                  <c:v>#N/A</c:v>
                </c:pt>
                <c:pt idx="9">
                  <c:v>6.29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6.09</c:v>
                </c:pt>
                <c:pt idx="2">
                  <c:v>#N/A</c:v>
                </c:pt>
                <c:pt idx="3">
                  <c:v>6.86</c:v>
                </c:pt>
                <c:pt idx="4">
                  <c:v>#N/A</c:v>
                </c:pt>
                <c:pt idx="5">
                  <c:v>7.47</c:v>
                </c:pt>
                <c:pt idx="6">
                  <c:v>#N/A</c:v>
                </c:pt>
                <c:pt idx="7">
                  <c:v>7.55</c:v>
                </c:pt>
                <c:pt idx="8">
                  <c:v>#N/A</c:v>
                </c:pt>
                <c:pt idx="9">
                  <c:v>7.36</c:v>
                </c:pt>
              </c:numCache>
            </c:numRef>
          </c:val>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2.73</c:v>
                </c:pt>
                <c:pt idx="2">
                  <c:v>#N/A</c:v>
                </c:pt>
                <c:pt idx="3">
                  <c:v>4.7699999999999996</c:v>
                </c:pt>
                <c:pt idx="4">
                  <c:v>#N/A</c:v>
                </c:pt>
                <c:pt idx="5">
                  <c:v>6.97</c:v>
                </c:pt>
                <c:pt idx="6">
                  <c:v>#N/A</c:v>
                </c:pt>
                <c:pt idx="7">
                  <c:v>9.17</c:v>
                </c:pt>
                <c:pt idx="8">
                  <c:v>#N/A</c:v>
                </c:pt>
                <c:pt idx="9">
                  <c:v>12.3</c:v>
                </c:pt>
              </c:numCache>
            </c:numRef>
          </c:val>
        </c:ser>
        <c:dLbls>
          <c:showLegendKey val="0"/>
          <c:showVal val="0"/>
          <c:showCatName val="0"/>
          <c:showSerName val="0"/>
          <c:showPercent val="0"/>
          <c:showBubbleSize val="0"/>
        </c:dLbls>
        <c:gapWidth val="150"/>
        <c:overlap val="100"/>
        <c:axId val="190933248"/>
        <c:axId val="190939136"/>
      </c:barChart>
      <c:catAx>
        <c:axId val="1909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939136"/>
        <c:crosses val="autoZero"/>
        <c:auto val="1"/>
        <c:lblAlgn val="ctr"/>
        <c:lblOffset val="100"/>
        <c:tickLblSkip val="1"/>
        <c:tickMarkSkip val="1"/>
        <c:noMultiLvlLbl val="0"/>
      </c:catAx>
      <c:valAx>
        <c:axId val="19093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93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7116</c:v>
                </c:pt>
                <c:pt idx="5">
                  <c:v>7370</c:v>
                </c:pt>
                <c:pt idx="8">
                  <c:v>7606</c:v>
                </c:pt>
                <c:pt idx="11">
                  <c:v>7921</c:v>
                </c:pt>
                <c:pt idx="14">
                  <c:v>7857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166</c:v>
                </c:pt>
                <c:pt idx="3">
                  <c:v>114</c:v>
                </c:pt>
                <c:pt idx="6">
                  <c:v>168</c:v>
                </c:pt>
                <c:pt idx="9">
                  <c:v>108</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145</c:v>
                </c:pt>
                <c:pt idx="3">
                  <c:v>85</c:v>
                </c:pt>
                <c:pt idx="6">
                  <c:v>69</c:v>
                </c:pt>
                <c:pt idx="9">
                  <c:v>64</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2727</c:v>
                </c:pt>
                <c:pt idx="3">
                  <c:v>2719</c:v>
                </c:pt>
                <c:pt idx="6">
                  <c:v>2685</c:v>
                </c:pt>
                <c:pt idx="9">
                  <c:v>2591</c:v>
                </c:pt>
                <c:pt idx="12">
                  <c:v>2619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6817</c:v>
                </c:pt>
                <c:pt idx="3">
                  <c:v>7280</c:v>
                </c:pt>
                <c:pt idx="6">
                  <c:v>7277</c:v>
                </c:pt>
                <c:pt idx="9">
                  <c:v>7666</c:v>
                </c:pt>
                <c:pt idx="12">
                  <c:v>7467</c:v>
                </c:pt>
              </c:numCache>
            </c:numRef>
          </c:val>
        </c:ser>
        <c:dLbls>
          <c:showLegendKey val="0"/>
          <c:showVal val="0"/>
          <c:showCatName val="0"/>
          <c:showSerName val="0"/>
          <c:showPercent val="0"/>
          <c:showBubbleSize val="0"/>
        </c:dLbls>
        <c:gapWidth val="100"/>
        <c:overlap val="100"/>
        <c:axId val="155355008"/>
        <c:axId val="18732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2742</c:v>
                </c:pt>
                <c:pt idx="2">
                  <c:v>#N/A</c:v>
                </c:pt>
                <c:pt idx="3">
                  <c:v>#N/A</c:v>
                </c:pt>
                <c:pt idx="4">
                  <c:v>2828</c:v>
                </c:pt>
                <c:pt idx="5">
                  <c:v>#N/A</c:v>
                </c:pt>
                <c:pt idx="6">
                  <c:v>#N/A</c:v>
                </c:pt>
                <c:pt idx="7">
                  <c:v>2593</c:v>
                </c:pt>
                <c:pt idx="8">
                  <c:v>#N/A</c:v>
                </c:pt>
                <c:pt idx="9">
                  <c:v>#N/A</c:v>
                </c:pt>
                <c:pt idx="10">
                  <c:v>2508</c:v>
                </c:pt>
                <c:pt idx="11">
                  <c:v>#N/A</c:v>
                </c:pt>
                <c:pt idx="12">
                  <c:v>#N/A</c:v>
                </c:pt>
                <c:pt idx="13">
                  <c:v>2358</c:v>
                </c:pt>
                <c:pt idx="14">
                  <c:v>#N/A</c:v>
                </c:pt>
              </c:numCache>
            </c:numRef>
          </c:val>
          <c:smooth val="0"/>
        </c:ser>
        <c:dLbls>
          <c:showLegendKey val="0"/>
          <c:showVal val="0"/>
          <c:showCatName val="0"/>
          <c:showSerName val="0"/>
          <c:showPercent val="0"/>
          <c:showBubbleSize val="0"/>
        </c:dLbls>
        <c:marker val="1"/>
        <c:smooth val="0"/>
        <c:axId val="155355008"/>
        <c:axId val="187322368"/>
      </c:lineChart>
      <c:catAx>
        <c:axId val="15535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322368"/>
        <c:crosses val="autoZero"/>
        <c:auto val="1"/>
        <c:lblAlgn val="ctr"/>
        <c:lblOffset val="100"/>
        <c:tickLblSkip val="1"/>
        <c:tickMarkSkip val="1"/>
        <c:noMultiLvlLbl val="0"/>
      </c:catAx>
      <c:valAx>
        <c:axId val="18732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35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69841</c:v>
                </c:pt>
                <c:pt idx="5">
                  <c:v>72146</c:v>
                </c:pt>
                <c:pt idx="8">
                  <c:v>73717</c:v>
                </c:pt>
                <c:pt idx="11">
                  <c:v>74475</c:v>
                </c:pt>
                <c:pt idx="14">
                  <c:v>75206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14296</c:v>
                </c:pt>
                <c:pt idx="5">
                  <c:v>15248</c:v>
                </c:pt>
                <c:pt idx="8">
                  <c:v>15196</c:v>
                </c:pt>
                <c:pt idx="11">
                  <c:v>14646</c:v>
                </c:pt>
                <c:pt idx="14">
                  <c:v>14615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5280</c:v>
                </c:pt>
                <c:pt idx="5">
                  <c:v>6975</c:v>
                </c:pt>
                <c:pt idx="8">
                  <c:v>8576</c:v>
                </c:pt>
                <c:pt idx="11">
                  <c:v>9146</c:v>
                </c:pt>
                <c:pt idx="14">
                  <c:v>8903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237</c:v>
                </c:pt>
                <c:pt idx="3">
                  <c:v>191</c:v>
                </c:pt>
                <c:pt idx="6">
                  <c:v>111</c:v>
                </c:pt>
                <c:pt idx="9">
                  <c:v>134</c:v>
                </c:pt>
                <c:pt idx="12">
                  <c:v>107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13061</c:v>
                </c:pt>
                <c:pt idx="3">
                  <c:v>12963</c:v>
                </c:pt>
                <c:pt idx="6">
                  <c:v>12311</c:v>
                </c:pt>
                <c:pt idx="9">
                  <c:v>11208</c:v>
                </c:pt>
                <c:pt idx="12">
                  <c:v>10788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1073</c:v>
                </c:pt>
                <c:pt idx="3">
                  <c:v>574</c:v>
                </c:pt>
                <c:pt idx="6">
                  <c:v>659</c:v>
                </c:pt>
                <c:pt idx="9">
                  <c:v>1001</c:v>
                </c:pt>
                <c:pt idx="12">
                  <c:v>1923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26142</c:v>
                </c:pt>
                <c:pt idx="3">
                  <c:v>25343</c:v>
                </c:pt>
                <c:pt idx="6">
                  <c:v>24431</c:v>
                </c:pt>
                <c:pt idx="9">
                  <c:v>23789</c:v>
                </c:pt>
                <c:pt idx="12">
                  <c:v>22930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3498</c:v>
                </c:pt>
                <c:pt idx="3">
                  <c:v>3391</c:v>
                </c:pt>
                <c:pt idx="6">
                  <c:v>3296</c:v>
                </c:pt>
                <c:pt idx="9">
                  <c:v>3127</c:v>
                </c:pt>
                <c:pt idx="12">
                  <c:v>3080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74544</c:v>
                </c:pt>
                <c:pt idx="3">
                  <c:v>79555</c:v>
                </c:pt>
                <c:pt idx="6">
                  <c:v>82815</c:v>
                </c:pt>
                <c:pt idx="9">
                  <c:v>85883</c:v>
                </c:pt>
                <c:pt idx="12">
                  <c:v>87367</c:v>
                </c:pt>
              </c:numCache>
            </c:numRef>
          </c:val>
        </c:ser>
        <c:dLbls>
          <c:showLegendKey val="0"/>
          <c:showVal val="0"/>
          <c:showCatName val="0"/>
          <c:showSerName val="0"/>
          <c:showPercent val="0"/>
          <c:showBubbleSize val="0"/>
        </c:dLbls>
        <c:gapWidth val="100"/>
        <c:overlap val="100"/>
        <c:axId val="183798016"/>
        <c:axId val="183808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29137</c:v>
                </c:pt>
                <c:pt idx="2">
                  <c:v>#N/A</c:v>
                </c:pt>
                <c:pt idx="3">
                  <c:v>#N/A</c:v>
                </c:pt>
                <c:pt idx="4">
                  <c:v>27647</c:v>
                </c:pt>
                <c:pt idx="5">
                  <c:v>#N/A</c:v>
                </c:pt>
                <c:pt idx="6">
                  <c:v>#N/A</c:v>
                </c:pt>
                <c:pt idx="7">
                  <c:v>26133</c:v>
                </c:pt>
                <c:pt idx="8">
                  <c:v>#N/A</c:v>
                </c:pt>
                <c:pt idx="9">
                  <c:v>#N/A</c:v>
                </c:pt>
                <c:pt idx="10">
                  <c:v>26875</c:v>
                </c:pt>
                <c:pt idx="11">
                  <c:v>#N/A</c:v>
                </c:pt>
                <c:pt idx="12">
                  <c:v>#N/A</c:v>
                </c:pt>
                <c:pt idx="13">
                  <c:v>27471</c:v>
                </c:pt>
                <c:pt idx="14">
                  <c:v>#N/A</c:v>
                </c:pt>
              </c:numCache>
            </c:numRef>
          </c:val>
          <c:smooth val="0"/>
        </c:ser>
        <c:dLbls>
          <c:showLegendKey val="0"/>
          <c:showVal val="0"/>
          <c:showCatName val="0"/>
          <c:showSerName val="0"/>
          <c:showPercent val="0"/>
          <c:showBubbleSize val="0"/>
        </c:dLbls>
        <c:marker val="1"/>
        <c:smooth val="0"/>
        <c:axId val="183798016"/>
        <c:axId val="183808384"/>
      </c:lineChart>
      <c:catAx>
        <c:axId val="1837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808384"/>
        <c:crosses val="autoZero"/>
        <c:auto val="1"/>
        <c:lblAlgn val="ctr"/>
        <c:lblOffset val="100"/>
        <c:tickLblSkip val="1"/>
        <c:tickMarkSkip val="1"/>
        <c:noMultiLvlLbl val="0"/>
      </c:catAx>
      <c:valAx>
        <c:axId val="18380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7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減税補てん債の一部償還終了などにより普通会計の元利償還金が減となったことで、分子が</a:t>
          </a:r>
          <a:r>
            <a:rPr kumimoji="1" lang="en-US" altLang="ja-JP" sz="1100">
              <a:solidFill>
                <a:schemeClr val="dk1"/>
              </a:solidFill>
              <a:effectLst/>
              <a:latin typeface="+mj-ea"/>
              <a:ea typeface="+mj-ea"/>
              <a:cs typeface="+mn-cs"/>
            </a:rPr>
            <a:t>6</a:t>
          </a:r>
          <a:r>
            <a:rPr kumimoji="1" lang="ja-JP" altLang="ja-JP" sz="1100">
              <a:solidFill>
                <a:schemeClr val="dk1"/>
              </a:solidFill>
              <a:effectLst/>
              <a:latin typeface="+mj-ea"/>
              <a:ea typeface="+mj-ea"/>
              <a:cs typeface="+mn-cs"/>
            </a:rPr>
            <a:t>ポイント減となり、３</a:t>
          </a:r>
          <a:r>
            <a:rPr kumimoji="1" lang="ja-JP" altLang="en-US" sz="1100">
              <a:solidFill>
                <a:schemeClr val="dk1"/>
              </a:solidFill>
              <a:effectLst/>
              <a:latin typeface="+mj-ea"/>
              <a:ea typeface="+mj-ea"/>
              <a:cs typeface="+mn-cs"/>
            </a:rPr>
            <a:t>か年</a:t>
          </a:r>
          <a:r>
            <a:rPr kumimoji="1" lang="ja-JP" altLang="ja-JP" sz="1100">
              <a:solidFill>
                <a:schemeClr val="dk1"/>
              </a:solidFill>
              <a:effectLst/>
              <a:latin typeface="+mj-ea"/>
              <a:ea typeface="+mj-ea"/>
              <a:cs typeface="+mn-cs"/>
            </a:rPr>
            <a:t>平均の実質公債費比率も、</a:t>
          </a:r>
          <a:r>
            <a:rPr kumimoji="1" lang="en-US" altLang="ja-JP" sz="1100">
              <a:solidFill>
                <a:schemeClr val="dk1"/>
              </a:solidFill>
              <a:effectLst/>
              <a:latin typeface="+mj-ea"/>
              <a:ea typeface="+mj-ea"/>
              <a:cs typeface="+mn-cs"/>
            </a:rPr>
            <a:t>0.5</a:t>
          </a:r>
          <a:r>
            <a:rPr kumimoji="1" lang="ja-JP" altLang="ja-JP" sz="1100">
              <a:solidFill>
                <a:schemeClr val="dk1"/>
              </a:solidFill>
              <a:effectLst/>
              <a:latin typeface="+mj-ea"/>
              <a:ea typeface="+mj-ea"/>
              <a:cs typeface="+mn-cs"/>
            </a:rPr>
            <a:t>ポイント改善した。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今後、元利償還金については、大規模事業実施による増加が予測されるが、合併特例債の活用が主であり、その元利償還額は交付税算入されるため、実質公債費比率には大きな影響はないと推測される。</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準元利償還金については、従来から下水道事業の元利償還金に対する負担割合が大きいことに加え、今後、施設整備の進捗により簡易水道事業や一部事務組合の元利償還金に対する負担額が増加すると見込まれるため、引き続き、適正な使用料の設定、今後の事業の在り方の検討等により、地方債発行の抑制に取り組む必要がある。</a:t>
          </a:r>
          <a:endParaRPr lang="ja-JP" altLang="ja-JP" sz="11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新市建設計画に基づく主要プロジェクトの進捗により地方債残高が増加する一方、都市計画税や貸付金元金収入をはじめとする充当可能財源が減少しており、分子は</a:t>
          </a:r>
          <a:r>
            <a:rPr kumimoji="1" lang="en-US" altLang="ja-JP" sz="1100">
              <a:solidFill>
                <a:schemeClr val="dk1"/>
              </a:solidFill>
              <a:effectLst/>
              <a:latin typeface="+mj-ea"/>
              <a:ea typeface="+mj-ea"/>
              <a:cs typeface="+mn-cs"/>
            </a:rPr>
            <a:t>6</a:t>
          </a:r>
          <a:r>
            <a:rPr kumimoji="1" lang="ja-JP" altLang="ja-JP" sz="1100">
              <a:solidFill>
                <a:schemeClr val="dk1"/>
              </a:solidFill>
              <a:effectLst/>
              <a:latin typeface="+mj-ea"/>
              <a:ea typeface="+mj-ea"/>
              <a:cs typeface="+mn-cs"/>
            </a:rPr>
            <a:t>億円の増となっている。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また、従来から、公営企業会計、特に下水道事業、病院事業、簡易水道事業が地方債残高に占める割合が大きい。</a:t>
          </a:r>
          <a:endParaRPr lang="ja-JP" altLang="ja-JP" sz="1100">
            <a:effectLst/>
            <a:latin typeface="+mj-ea"/>
            <a:ea typeface="+mj-ea"/>
          </a:endParaRPr>
        </a:p>
        <a:p>
          <a:r>
            <a:rPr kumimoji="1" lang="ja-JP" altLang="ja-JP" sz="1100">
              <a:solidFill>
                <a:schemeClr val="dk1"/>
              </a:solidFill>
              <a:effectLst/>
              <a:latin typeface="+mj-ea"/>
              <a:ea typeface="+mj-ea"/>
              <a:cs typeface="+mn-cs"/>
            </a:rPr>
            <a:t>　今後、合併支援措置の終了などによる普通交付税のさらなる縮減や基金の減により、将来負担比率の悪化も懸念されるため、引き続き、事業の選択と集中、交付税措置される有利な地方債の活用などにより、持続可能な財政運営に努める必要がある。</a:t>
          </a:r>
          <a:endParaRPr lang="ja-JP" altLang="ja-JP" sz="1100">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本市の財政構造上、周南コンビナートを形成する大企業の収益動向により税収が大きく左右されるという特徴があり、現下の経済情勢の中、平成</a:t>
          </a:r>
          <a:r>
            <a:rPr kumimoji="1" lang="en-US" altLang="ja-JP" sz="1100">
              <a:solidFill>
                <a:schemeClr val="dk1"/>
              </a:solidFill>
              <a:effectLst/>
              <a:latin typeface="+mj-ea"/>
              <a:ea typeface="+mj-ea"/>
              <a:cs typeface="+mn-cs"/>
            </a:rPr>
            <a:t>21</a:t>
          </a:r>
          <a:r>
            <a:rPr kumimoji="1" lang="ja-JP" altLang="ja-JP" sz="1100">
              <a:solidFill>
                <a:schemeClr val="dk1"/>
              </a:solidFill>
              <a:effectLst/>
              <a:latin typeface="+mj-ea"/>
              <a:ea typeface="+mj-ea"/>
              <a:cs typeface="+mn-cs"/>
            </a:rPr>
            <a:t>年度以降、減少傾向にある。</a:t>
          </a:r>
          <a:endParaRPr lang="ja-JP" altLang="ja-JP" sz="1100">
            <a:effectLst/>
            <a:latin typeface="+mj-ea"/>
            <a:ea typeface="+mj-ea"/>
          </a:endParaRPr>
        </a:p>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年度は、地方消費税交付金の増により収入額が増加したものの、臨時財政対策債振替えの抑制や、まち・ひと・しごと創生事業費の創設等による需要額の伸びが上回ったため、単年度指数で</a:t>
          </a:r>
          <a:r>
            <a:rPr kumimoji="1" lang="en-US" altLang="ja-JP" sz="1100">
              <a:solidFill>
                <a:schemeClr val="dk1"/>
              </a:solidFill>
              <a:effectLst/>
              <a:latin typeface="+mj-ea"/>
              <a:ea typeface="+mj-ea"/>
              <a:cs typeface="+mn-cs"/>
            </a:rPr>
            <a:t>0.2</a:t>
          </a:r>
          <a:r>
            <a:rPr kumimoji="1" lang="ja-JP" altLang="ja-JP" sz="1100">
              <a:solidFill>
                <a:schemeClr val="dk1"/>
              </a:solidFill>
              <a:effectLst/>
              <a:latin typeface="+mj-ea"/>
              <a:ea typeface="+mj-ea"/>
              <a:cs typeface="+mn-cs"/>
            </a:rPr>
            <a:t>ポイント減、３</a:t>
          </a:r>
          <a:r>
            <a:rPr kumimoji="1" lang="ja-JP" altLang="en-US" sz="1100">
              <a:solidFill>
                <a:schemeClr val="dk1"/>
              </a:solidFill>
              <a:effectLst/>
              <a:latin typeface="+mj-ea"/>
              <a:ea typeface="+mj-ea"/>
              <a:cs typeface="+mn-cs"/>
            </a:rPr>
            <a:t>か年</a:t>
          </a:r>
          <a:r>
            <a:rPr kumimoji="1" lang="ja-JP" altLang="ja-JP" sz="1100">
              <a:solidFill>
                <a:schemeClr val="dk1"/>
              </a:solidFill>
              <a:effectLst/>
              <a:latin typeface="+mj-ea"/>
              <a:ea typeface="+mj-ea"/>
              <a:cs typeface="+mn-cs"/>
            </a:rPr>
            <a:t>平均で</a:t>
          </a:r>
          <a:r>
            <a:rPr kumimoji="1" lang="en-US" altLang="ja-JP" sz="1100">
              <a:solidFill>
                <a:schemeClr val="dk1"/>
              </a:solidFill>
              <a:effectLst/>
              <a:latin typeface="+mj-ea"/>
              <a:ea typeface="+mj-ea"/>
              <a:cs typeface="+mn-cs"/>
            </a:rPr>
            <a:t>0.1</a:t>
          </a:r>
          <a:r>
            <a:rPr kumimoji="1" lang="ja-JP" altLang="ja-JP" sz="1100">
              <a:solidFill>
                <a:schemeClr val="dk1"/>
              </a:solidFill>
              <a:effectLst/>
              <a:latin typeface="+mj-ea"/>
              <a:ea typeface="+mj-ea"/>
              <a:cs typeface="+mn-cs"/>
            </a:rPr>
            <a:t>ポイント減となった。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今後も引き続き、「第３次行財政改革大綱」に基づき、歳出削減及び収納率向上、使用料の見直し等による自主財源の確保に努める。</a:t>
          </a:r>
          <a:endParaRPr lang="ja-JP" altLang="ja-JP" sz="11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110672</xdr:rowOff>
    </xdr:to>
    <xdr:cxnSp macro="">
      <xdr:nvCxnSpPr>
        <xdr:cNvPr id="70" name="直線コネクタ 69"/>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49184</xdr:rowOff>
    </xdr:from>
    <xdr:ext cx="762000" cy="259045"/>
    <xdr:sp macro="" textlink="">
      <xdr:nvSpPr>
        <xdr:cNvPr id="71"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93435</xdr:rowOff>
    </xdr:to>
    <xdr:cxnSp macro="">
      <xdr:nvCxnSpPr>
        <xdr:cNvPr id="79" name="直線コネクタ 78"/>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分子である経常経費充当一般財源は昨年度並みであったが、分母のうち地方税が約</a:t>
          </a:r>
          <a:r>
            <a:rPr kumimoji="1" lang="en-US" altLang="ja-JP" sz="1100">
              <a:solidFill>
                <a:schemeClr val="dk1"/>
              </a:solidFill>
              <a:effectLst/>
              <a:latin typeface="+mj-ea"/>
              <a:ea typeface="+mj-ea"/>
              <a:cs typeface="+mn-cs"/>
            </a:rPr>
            <a:t>11.1</a:t>
          </a:r>
          <a:r>
            <a:rPr kumimoji="1" lang="ja-JP" altLang="ja-JP" sz="1100">
              <a:solidFill>
                <a:schemeClr val="dk1"/>
              </a:solidFill>
              <a:effectLst/>
              <a:latin typeface="+mj-ea"/>
              <a:ea typeface="+mj-ea"/>
              <a:cs typeface="+mn-cs"/>
            </a:rPr>
            <a:t>億円、臨時財政対策債を含む実質的な交付税が約</a:t>
          </a:r>
          <a:r>
            <a:rPr kumimoji="1" lang="en-US" altLang="ja-JP" sz="1100">
              <a:solidFill>
                <a:schemeClr val="dk1"/>
              </a:solidFill>
              <a:effectLst/>
              <a:latin typeface="+mj-ea"/>
              <a:ea typeface="+mj-ea"/>
              <a:cs typeface="+mn-cs"/>
            </a:rPr>
            <a:t>4.6</a:t>
          </a:r>
          <a:r>
            <a:rPr kumimoji="1" lang="ja-JP" altLang="ja-JP" sz="1100">
              <a:solidFill>
                <a:schemeClr val="dk1"/>
              </a:solidFill>
              <a:effectLst/>
              <a:latin typeface="+mj-ea"/>
              <a:ea typeface="+mj-ea"/>
              <a:cs typeface="+mn-cs"/>
            </a:rPr>
            <a:t>億円減少したため、前年度に比べ</a:t>
          </a:r>
          <a:r>
            <a:rPr kumimoji="1" lang="en-US" altLang="ja-JP" sz="1100">
              <a:solidFill>
                <a:schemeClr val="dk1"/>
              </a:solidFill>
              <a:effectLst/>
              <a:latin typeface="+mj-ea"/>
              <a:ea typeface="+mj-ea"/>
              <a:cs typeface="+mn-cs"/>
            </a:rPr>
            <a:t>0.8</a:t>
          </a:r>
          <a:r>
            <a:rPr kumimoji="1" lang="ja-JP" altLang="ja-JP" sz="1100">
              <a:solidFill>
                <a:schemeClr val="dk1"/>
              </a:solidFill>
              <a:effectLst/>
              <a:latin typeface="+mj-ea"/>
              <a:ea typeface="+mj-ea"/>
              <a:cs typeface="+mn-cs"/>
            </a:rPr>
            <a:t>ポイント上昇し、類似団体平均を大きく上回った。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今後、合併支援措置の終了などによる普通交付税のさらなる縮減が見込まれるため、これまで以上に、公債費、人件費の抑制、公共施設の統廃合等による施設維持管理費の削減を図っていく。</a:t>
          </a:r>
          <a:endParaRPr lang="ja-JP" altLang="ja-JP" sz="11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51308</xdr:rowOff>
    </xdr:to>
    <xdr:cxnSp macro="">
      <xdr:nvCxnSpPr>
        <xdr:cNvPr id="131" name="直線コネクタ 130"/>
        <xdr:cNvCxnSpPr/>
      </xdr:nvCxnSpPr>
      <xdr:spPr>
        <a:xfrm>
          <a:off x="4114800" y="1115695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65</xdr:row>
      <xdr:rowOff>12700</xdr:rowOff>
    </xdr:to>
    <xdr:cxnSp macro="">
      <xdr:nvCxnSpPr>
        <xdr:cNvPr id="134" name="直線コネクタ 133"/>
        <xdr:cNvCxnSpPr/>
      </xdr:nvCxnSpPr>
      <xdr:spPr>
        <a:xfrm>
          <a:off x="3225800" y="1101699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106934</xdr:rowOff>
    </xdr:to>
    <xdr:cxnSp macro="">
      <xdr:nvCxnSpPr>
        <xdr:cNvPr id="137" name="直線コネクタ 136"/>
        <xdr:cNvCxnSpPr/>
      </xdr:nvCxnSpPr>
      <xdr:spPr>
        <a:xfrm flipV="1">
          <a:off x="2336800" y="110169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133604</xdr:rowOff>
    </xdr:from>
    <xdr:to>
      <xdr:col>3</xdr:col>
      <xdr:colOff>279400</xdr:colOff>
      <xdr:row>64</xdr:row>
      <xdr:rowOff>106934</xdr:rowOff>
    </xdr:to>
    <xdr:cxnSp macro="">
      <xdr:nvCxnSpPr>
        <xdr:cNvPr id="140" name="直線コネクタ 139"/>
        <xdr:cNvCxnSpPr/>
      </xdr:nvCxnSpPr>
      <xdr:spPr>
        <a:xfrm>
          <a:off x="1447800" y="109349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50" name="円/楕円 149"/>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144035</xdr:rowOff>
    </xdr:from>
    <xdr:ext cx="762000" cy="259045"/>
    <xdr:sp macro="" textlink="">
      <xdr:nvSpPr>
        <xdr:cNvPr id="151"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2" name="円/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3" name="テキスト ボックス 152"/>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4" name="円/楕円 153"/>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5" name="テキスト ボックス 154"/>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56134</xdr:rowOff>
    </xdr:from>
    <xdr:to>
      <xdr:col>3</xdr:col>
      <xdr:colOff>330200</xdr:colOff>
      <xdr:row>64</xdr:row>
      <xdr:rowOff>157734</xdr:rowOff>
    </xdr:to>
    <xdr:sp macro="" textlink="">
      <xdr:nvSpPr>
        <xdr:cNvPr id="156" name="円/楕円 155"/>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142511</xdr:rowOff>
    </xdr:from>
    <xdr:ext cx="762000" cy="259045"/>
    <xdr:sp macro="" textlink="">
      <xdr:nvSpPr>
        <xdr:cNvPr id="157" name="テキスト ボックス 156"/>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8" name="円/楕円 157"/>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23131</xdr:rowOff>
    </xdr:from>
    <xdr:ext cx="762000" cy="259045"/>
    <xdr:sp macro="" textlink="">
      <xdr:nvSpPr>
        <xdr:cNvPr id="159" name="テキスト ボックス 158"/>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[129,994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消防業務について、広い市域の多くを一部事務組合によらず直接運営しているため、人件費が類似団体平均を大きく上回っている。</a:t>
          </a:r>
          <a:endParaRPr lang="ja-JP" altLang="ja-JP" sz="1100">
            <a:effectLst/>
          </a:endParaRPr>
        </a:p>
        <a:p>
          <a:r>
            <a:rPr kumimoji="1" lang="ja-JP" altLang="ja-JP" sz="1100">
              <a:solidFill>
                <a:schemeClr val="dk1"/>
              </a:solidFill>
              <a:effectLst/>
              <a:latin typeface="+mn-lt"/>
              <a:ea typeface="+mn-ea"/>
              <a:cs typeface="+mn-cs"/>
            </a:rPr>
            <a:t>　今後も引き続き、適正な職員配置による人件費の抑制に努めるとともに、事業の選択や公共施設の統廃合の推進などにより物件費の削減を図っていく。</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57711</xdr:rowOff>
    </xdr:from>
    <xdr:to>
      <xdr:col>7</xdr:col>
      <xdr:colOff>152400</xdr:colOff>
      <xdr:row>88</xdr:row>
      <xdr:rowOff>120529</xdr:rowOff>
    </xdr:to>
    <xdr:cxnSp macro="">
      <xdr:nvCxnSpPr>
        <xdr:cNvPr id="194" name="直線コネクタ 193"/>
        <xdr:cNvCxnSpPr/>
      </xdr:nvCxnSpPr>
      <xdr:spPr>
        <a:xfrm>
          <a:off x="4114800" y="15145311"/>
          <a:ext cx="838200" cy="6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123873</xdr:rowOff>
    </xdr:from>
    <xdr:to>
      <xdr:col>6</xdr:col>
      <xdr:colOff>0</xdr:colOff>
      <xdr:row>88</xdr:row>
      <xdr:rowOff>57711</xdr:rowOff>
    </xdr:to>
    <xdr:cxnSp macro="">
      <xdr:nvCxnSpPr>
        <xdr:cNvPr id="197" name="直線コネクタ 196"/>
        <xdr:cNvCxnSpPr/>
      </xdr:nvCxnSpPr>
      <xdr:spPr>
        <a:xfrm>
          <a:off x="3225800" y="15040023"/>
          <a:ext cx="889000" cy="10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123873</xdr:rowOff>
    </xdr:from>
    <xdr:to>
      <xdr:col>4</xdr:col>
      <xdr:colOff>482600</xdr:colOff>
      <xdr:row>87</xdr:row>
      <xdr:rowOff>154780</xdr:rowOff>
    </xdr:to>
    <xdr:cxnSp macro="">
      <xdr:nvCxnSpPr>
        <xdr:cNvPr id="200" name="直線コネクタ 199"/>
        <xdr:cNvCxnSpPr/>
      </xdr:nvCxnSpPr>
      <xdr:spPr>
        <a:xfrm flipV="1">
          <a:off x="2336800" y="15040023"/>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154780</xdr:rowOff>
    </xdr:from>
    <xdr:to>
      <xdr:col>3</xdr:col>
      <xdr:colOff>279400</xdr:colOff>
      <xdr:row>88</xdr:row>
      <xdr:rowOff>47113</xdr:rowOff>
    </xdr:to>
    <xdr:cxnSp macro="">
      <xdr:nvCxnSpPr>
        <xdr:cNvPr id="203" name="直線コネクタ 202"/>
        <xdr:cNvCxnSpPr/>
      </xdr:nvCxnSpPr>
      <xdr:spPr>
        <a:xfrm flipV="1">
          <a:off x="1447800" y="15070930"/>
          <a:ext cx="889000" cy="6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69729</xdr:rowOff>
    </xdr:from>
    <xdr:to>
      <xdr:col>7</xdr:col>
      <xdr:colOff>203200</xdr:colOff>
      <xdr:row>88</xdr:row>
      <xdr:rowOff>171329</xdr:rowOff>
    </xdr:to>
    <xdr:sp macro="" textlink="">
      <xdr:nvSpPr>
        <xdr:cNvPr id="213" name="円/楕円 212"/>
        <xdr:cNvSpPr/>
      </xdr:nvSpPr>
      <xdr:spPr>
        <a:xfrm>
          <a:off x="4902200" y="151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41806</xdr:rowOff>
    </xdr:from>
    <xdr:ext cx="762000" cy="259045"/>
    <xdr:sp macro="" textlink="">
      <xdr:nvSpPr>
        <xdr:cNvPr id="214" name="人件費・物件費等の状況該当値テキスト"/>
        <xdr:cNvSpPr txBox="1"/>
      </xdr:nvSpPr>
      <xdr:spPr>
        <a:xfrm>
          <a:off x="5041900" y="1512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129,994</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6911</xdr:rowOff>
    </xdr:from>
    <xdr:to>
      <xdr:col>6</xdr:col>
      <xdr:colOff>50800</xdr:colOff>
      <xdr:row>88</xdr:row>
      <xdr:rowOff>108511</xdr:rowOff>
    </xdr:to>
    <xdr:sp macro="" textlink="">
      <xdr:nvSpPr>
        <xdr:cNvPr id="215" name="円/楕円 214"/>
        <xdr:cNvSpPr/>
      </xdr:nvSpPr>
      <xdr:spPr>
        <a:xfrm>
          <a:off x="4064000" y="150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93288</xdr:rowOff>
    </xdr:from>
    <xdr:ext cx="736600" cy="259045"/>
    <xdr:sp macro="" textlink="">
      <xdr:nvSpPr>
        <xdr:cNvPr id="216" name="テキスト ボックス 215"/>
        <xdr:cNvSpPr txBox="1"/>
      </xdr:nvSpPr>
      <xdr:spPr>
        <a:xfrm>
          <a:off x="3733800" y="1518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126,870</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73073</xdr:rowOff>
    </xdr:from>
    <xdr:to>
      <xdr:col>4</xdr:col>
      <xdr:colOff>533400</xdr:colOff>
      <xdr:row>88</xdr:row>
      <xdr:rowOff>3223</xdr:rowOff>
    </xdr:to>
    <xdr:sp macro="" textlink="">
      <xdr:nvSpPr>
        <xdr:cNvPr id="217" name="円/楕円 216"/>
        <xdr:cNvSpPr/>
      </xdr:nvSpPr>
      <xdr:spPr>
        <a:xfrm>
          <a:off x="3175000" y="149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159450</xdr:rowOff>
    </xdr:from>
    <xdr:ext cx="762000" cy="259045"/>
    <xdr:sp macro="" textlink="">
      <xdr:nvSpPr>
        <xdr:cNvPr id="218" name="テキスト ボックス 217"/>
        <xdr:cNvSpPr txBox="1"/>
      </xdr:nvSpPr>
      <xdr:spPr>
        <a:xfrm>
          <a:off x="2844800" y="150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103980</xdr:rowOff>
    </xdr:from>
    <xdr:to>
      <xdr:col>3</xdr:col>
      <xdr:colOff>330200</xdr:colOff>
      <xdr:row>88</xdr:row>
      <xdr:rowOff>34130</xdr:rowOff>
    </xdr:to>
    <xdr:sp macro="" textlink="">
      <xdr:nvSpPr>
        <xdr:cNvPr id="219" name="円/楕円 218"/>
        <xdr:cNvSpPr/>
      </xdr:nvSpPr>
      <xdr:spPr>
        <a:xfrm>
          <a:off x="2286000" y="150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18907</xdr:rowOff>
    </xdr:from>
    <xdr:ext cx="762000" cy="259045"/>
    <xdr:sp macro="" textlink="">
      <xdr:nvSpPr>
        <xdr:cNvPr id="220" name="テキスト ボックス 219"/>
        <xdr:cNvSpPr txBox="1"/>
      </xdr:nvSpPr>
      <xdr:spPr>
        <a:xfrm>
          <a:off x="1955800" y="1510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167763</xdr:rowOff>
    </xdr:from>
    <xdr:to>
      <xdr:col>2</xdr:col>
      <xdr:colOff>127000</xdr:colOff>
      <xdr:row>88</xdr:row>
      <xdr:rowOff>97913</xdr:rowOff>
    </xdr:to>
    <xdr:sp macro="" textlink="">
      <xdr:nvSpPr>
        <xdr:cNvPr id="221" name="円/楕円 220"/>
        <xdr:cNvSpPr/>
      </xdr:nvSpPr>
      <xdr:spPr>
        <a:xfrm>
          <a:off x="1397000" y="150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82690</xdr:rowOff>
    </xdr:from>
    <xdr:ext cx="762000" cy="259045"/>
    <xdr:sp macro="" textlink="">
      <xdr:nvSpPr>
        <xdr:cNvPr id="222" name="テキスト ボックス 221"/>
        <xdr:cNvSpPr txBox="1"/>
      </xdr:nvSpPr>
      <xdr:spPr>
        <a:xfrm>
          <a:off x="1066800" y="1517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給与カットを終了した平成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年度から類似団体平均より高い水準となっている。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今後も、職員の階層変動等により指数が変動することが予想されるが、人事院勧告、地域の民間企業及び類似団体の状況を勘案し、給与の適正化に努める。</a:t>
          </a:r>
          <a:endParaRPr lang="ja-JP" altLang="ja-JP" sz="11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84</xdr:row>
      <xdr:rowOff>65314</xdr:rowOff>
    </xdr:to>
    <xdr:cxnSp macro="">
      <xdr:nvCxnSpPr>
        <xdr:cNvPr id="253" name="直線コネクタ 252"/>
        <xdr:cNvCxnSpPr/>
      </xdr:nvCxnSpPr>
      <xdr:spPr>
        <a:xfrm flipV="1">
          <a:off x="17018000" y="13800666"/>
          <a:ext cx="0" cy="666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37391</xdr:rowOff>
    </xdr:from>
    <xdr:ext cx="762000" cy="259045"/>
    <xdr:sp macro="" textlink="">
      <xdr:nvSpPr>
        <xdr:cNvPr id="254" name="給与水準   （国との比較）最小値テキスト"/>
        <xdr:cNvSpPr txBox="1"/>
      </xdr:nvSpPr>
      <xdr:spPr>
        <a:xfrm>
          <a:off x="17106900" y="144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84</xdr:row>
      <xdr:rowOff>65314</xdr:rowOff>
    </xdr:from>
    <xdr:to>
      <xdr:col>24</xdr:col>
      <xdr:colOff>647700</xdr:colOff>
      <xdr:row>84</xdr:row>
      <xdr:rowOff>65314</xdr:rowOff>
    </xdr:to>
    <xdr:cxnSp macro="">
      <xdr:nvCxnSpPr>
        <xdr:cNvPr id="255" name="直線コネクタ 254"/>
        <xdr:cNvCxnSpPr/>
      </xdr:nvCxnSpPr>
      <xdr:spPr>
        <a:xfrm>
          <a:off x="16929100" y="14467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110368</xdr:rowOff>
    </xdr:to>
    <xdr:cxnSp macro="">
      <xdr:nvCxnSpPr>
        <xdr:cNvPr id="258" name="直線コネクタ 257"/>
        <xdr:cNvCxnSpPr/>
      </xdr:nvCxnSpPr>
      <xdr:spPr>
        <a:xfrm>
          <a:off x="16179800" y="1424879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86679</xdr:rowOff>
    </xdr:from>
    <xdr:ext cx="762000" cy="259045"/>
    <xdr:sp macro="" textlink="">
      <xdr:nvSpPr>
        <xdr:cNvPr id="259" name="給与水準   （国との比較）平均値テキスト"/>
        <xdr:cNvSpPr txBox="1"/>
      </xdr:nvSpPr>
      <xdr:spPr>
        <a:xfrm>
          <a:off x="17106900" y="13974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60" name="フローチャート : 判断 259"/>
        <xdr:cNvSpPr/>
      </xdr:nvSpPr>
      <xdr:spPr>
        <a:xfrm>
          <a:off x="169672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83</xdr:row>
      <xdr:rowOff>18445</xdr:rowOff>
    </xdr:to>
    <xdr:cxnSp macro="">
      <xdr:nvCxnSpPr>
        <xdr:cNvPr id="261" name="直線コネクタ 260"/>
        <xdr:cNvCxnSpPr/>
      </xdr:nvCxnSpPr>
      <xdr:spPr>
        <a:xfrm>
          <a:off x="15290800" y="1404196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1209</xdr:rowOff>
    </xdr:from>
    <xdr:to>
      <xdr:col>23</xdr:col>
      <xdr:colOff>457200</xdr:colOff>
      <xdr:row>82</xdr:row>
      <xdr:rowOff>102809</xdr:rowOff>
    </xdr:to>
    <xdr:sp macro="" textlink="">
      <xdr:nvSpPr>
        <xdr:cNvPr id="262" name="フローチャート : 判断 261"/>
        <xdr:cNvSpPr/>
      </xdr:nvSpPr>
      <xdr:spPr>
        <a:xfrm>
          <a:off x="16129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63" name="テキスト ボックス 262"/>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86</xdr:row>
      <xdr:rowOff>78618</xdr:rowOff>
    </xdr:to>
    <xdr:cxnSp macro="">
      <xdr:nvCxnSpPr>
        <xdr:cNvPr id="264" name="直線コネクタ 263"/>
        <xdr:cNvCxnSpPr/>
      </xdr:nvCxnSpPr>
      <xdr:spPr>
        <a:xfrm flipV="1">
          <a:off x="14401800" y="14041966"/>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138188</xdr:rowOff>
    </xdr:from>
    <xdr:to>
      <xdr:col>22</xdr:col>
      <xdr:colOff>254000</xdr:colOff>
      <xdr:row>82</xdr:row>
      <xdr:rowOff>68338</xdr:rowOff>
    </xdr:to>
    <xdr:sp macro="" textlink="">
      <xdr:nvSpPr>
        <xdr:cNvPr id="265" name="フローチャート : 判断 264"/>
        <xdr:cNvSpPr/>
      </xdr:nvSpPr>
      <xdr:spPr>
        <a:xfrm>
          <a:off x="15240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53115</xdr:rowOff>
    </xdr:from>
    <xdr:ext cx="762000" cy="259045"/>
    <xdr:sp macro="" textlink="">
      <xdr:nvSpPr>
        <xdr:cNvPr id="266" name="テキスト ボックス 265"/>
        <xdr:cNvSpPr txBox="1"/>
      </xdr:nvSpPr>
      <xdr:spPr>
        <a:xfrm>
          <a:off x="149098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78618</xdr:rowOff>
    </xdr:from>
    <xdr:to>
      <xdr:col>21</xdr:col>
      <xdr:colOff>0</xdr:colOff>
      <xdr:row>89</xdr:row>
      <xdr:rowOff>46868</xdr:rowOff>
    </xdr:to>
    <xdr:cxnSp macro="">
      <xdr:nvCxnSpPr>
        <xdr:cNvPr id="267" name="直線コネクタ 266"/>
        <xdr:cNvCxnSpPr/>
      </xdr:nvCxnSpPr>
      <xdr:spPr>
        <a:xfrm flipV="1">
          <a:off x="13512800" y="1482331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51707</xdr:rowOff>
    </xdr:from>
    <xdr:to>
      <xdr:col>21</xdr:col>
      <xdr:colOff>50800</xdr:colOff>
      <xdr:row>87</xdr:row>
      <xdr:rowOff>153307</xdr:rowOff>
    </xdr:to>
    <xdr:sp macro="" textlink="">
      <xdr:nvSpPr>
        <xdr:cNvPr id="268" name="フローチャート : 判断 267"/>
        <xdr:cNvSpPr/>
      </xdr:nvSpPr>
      <xdr:spPr>
        <a:xfrm>
          <a:off x="14351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138084</xdr:rowOff>
    </xdr:from>
    <xdr:ext cx="762000" cy="259045"/>
    <xdr:sp macro="" textlink="">
      <xdr:nvSpPr>
        <xdr:cNvPr id="269" name="テキスト ボックス 268"/>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70" name="フローチャート : 判断 269"/>
        <xdr:cNvSpPr/>
      </xdr:nvSpPr>
      <xdr:spPr>
        <a:xfrm>
          <a:off x="13462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71" name="テキスト ボックス 270"/>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7" name="円/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126895</xdr:rowOff>
    </xdr:from>
    <xdr:ext cx="762000" cy="259045"/>
    <xdr:sp macro="" textlink="">
      <xdr:nvSpPr>
        <xdr:cNvPr id="278" name="給与水準   （国との比較）該当値テキスト"/>
        <xdr:cNvSpPr txBox="1"/>
      </xdr:nvSpPr>
      <xdr:spPr>
        <a:xfrm>
          <a:off x="17106900" y="1418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54022</xdr:rowOff>
    </xdr:from>
    <xdr:ext cx="736600" cy="259045"/>
    <xdr:sp macro="" textlink="">
      <xdr:nvSpPr>
        <xdr:cNvPr id="280" name="テキスト ボックス 279"/>
        <xdr:cNvSpPr txBox="1"/>
      </xdr:nvSpPr>
      <xdr:spPr>
        <a:xfrm>
          <a:off x="15798800" y="1428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81" name="円/楕円 280"/>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2" name="テキスト ボックス 281"/>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27818</xdr:rowOff>
    </xdr:from>
    <xdr:to>
      <xdr:col>21</xdr:col>
      <xdr:colOff>50800</xdr:colOff>
      <xdr:row>86</xdr:row>
      <xdr:rowOff>129418</xdr:rowOff>
    </xdr:to>
    <xdr:sp macro="" textlink="">
      <xdr:nvSpPr>
        <xdr:cNvPr id="283" name="円/楕円 282"/>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139595</xdr:rowOff>
    </xdr:from>
    <xdr:ext cx="762000" cy="259045"/>
    <xdr:sp macro="" textlink="">
      <xdr:nvSpPr>
        <xdr:cNvPr id="284" name="テキスト ボックス 283"/>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6" name="テキスト ボックス 285"/>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合併以降、定員適正化や業務内容の見直しなどにより、職員数の削減に努めてきたが、職員数の減少よりも高い割合で人口が減少したことから、前年度より高い水準となっている。</a:t>
          </a:r>
          <a:endParaRPr lang="ja-JP" altLang="ja-JP" sz="1100">
            <a:effectLst/>
          </a:endParaRPr>
        </a:p>
        <a:p>
          <a:r>
            <a:rPr kumimoji="1" lang="ja-JP" altLang="ja-JP" sz="1100">
              <a:solidFill>
                <a:schemeClr val="dk1"/>
              </a:solidFill>
              <a:effectLst/>
              <a:latin typeface="+mn-lt"/>
              <a:ea typeface="+mn-ea"/>
              <a:cs typeface="+mn-cs"/>
            </a:rPr>
            <a:t>　今後は、再任用職員の増加も見込まれることから、職員採用について中長期的な視点で計画的に取り組むとともに、保育園の民間移管をはじめ、少数精鋭の職員体制となるよう業務の効率化に努め、適切な定員管理に努め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8" name="直線コネクタ 317"/>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9"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133350</xdr:rowOff>
    </xdr:from>
    <xdr:to>
      <xdr:col>24</xdr:col>
      <xdr:colOff>558800</xdr:colOff>
      <xdr:row>65</xdr:row>
      <xdr:rowOff>143691</xdr:rowOff>
    </xdr:to>
    <xdr:cxnSp macro="">
      <xdr:nvCxnSpPr>
        <xdr:cNvPr id="323" name="直線コネクタ 322"/>
        <xdr:cNvCxnSpPr/>
      </xdr:nvCxnSpPr>
      <xdr:spPr>
        <a:xfrm>
          <a:off x="16179800" y="1127760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4"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112667</xdr:rowOff>
    </xdr:from>
    <xdr:to>
      <xdr:col>23</xdr:col>
      <xdr:colOff>406400</xdr:colOff>
      <xdr:row>65</xdr:row>
      <xdr:rowOff>133350</xdr:rowOff>
    </xdr:to>
    <xdr:cxnSp macro="">
      <xdr:nvCxnSpPr>
        <xdr:cNvPr id="326" name="直線コネクタ 325"/>
        <xdr:cNvCxnSpPr/>
      </xdr:nvCxnSpPr>
      <xdr:spPr>
        <a:xfrm>
          <a:off x="15290800" y="112569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7" name="フローチャート : 判断 326"/>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8" name="テキスト ボックス 327"/>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112667</xdr:rowOff>
    </xdr:from>
    <xdr:to>
      <xdr:col>22</xdr:col>
      <xdr:colOff>203200</xdr:colOff>
      <xdr:row>65</xdr:row>
      <xdr:rowOff>133350</xdr:rowOff>
    </xdr:to>
    <xdr:cxnSp macro="">
      <xdr:nvCxnSpPr>
        <xdr:cNvPr id="329" name="直線コネクタ 328"/>
        <xdr:cNvCxnSpPr/>
      </xdr:nvCxnSpPr>
      <xdr:spPr>
        <a:xfrm flipV="1">
          <a:off x="14401800" y="112569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30" name="フローチャート : 判断 329"/>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31" name="テキスト ボックス 330"/>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133350</xdr:rowOff>
    </xdr:from>
    <xdr:to>
      <xdr:col>21</xdr:col>
      <xdr:colOff>0</xdr:colOff>
      <xdr:row>65</xdr:row>
      <xdr:rowOff>150585</xdr:rowOff>
    </xdr:to>
    <xdr:cxnSp macro="">
      <xdr:nvCxnSpPr>
        <xdr:cNvPr id="332" name="直線コネクタ 331"/>
        <xdr:cNvCxnSpPr/>
      </xdr:nvCxnSpPr>
      <xdr:spPr>
        <a:xfrm flipV="1">
          <a:off x="13512800" y="1127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3" name="フローチャート : 判断 332"/>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4" name="テキスト ボックス 333"/>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5" name="フローチャート : 判断 334"/>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6" name="テキスト ボックス 335"/>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92891</xdr:rowOff>
    </xdr:from>
    <xdr:to>
      <xdr:col>24</xdr:col>
      <xdr:colOff>609600</xdr:colOff>
      <xdr:row>66</xdr:row>
      <xdr:rowOff>23041</xdr:rowOff>
    </xdr:to>
    <xdr:sp macro="" textlink="">
      <xdr:nvSpPr>
        <xdr:cNvPr id="342" name="円/楕円 341"/>
        <xdr:cNvSpPr/>
      </xdr:nvSpPr>
      <xdr:spPr>
        <a:xfrm>
          <a:off x="169672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64968</xdr:rowOff>
    </xdr:from>
    <xdr:ext cx="762000" cy="259045"/>
    <xdr:sp macro="" textlink="">
      <xdr:nvSpPr>
        <xdr:cNvPr id="343" name="定員管理の状況該当値テキスト"/>
        <xdr:cNvSpPr txBox="1"/>
      </xdr:nvSpPr>
      <xdr:spPr>
        <a:xfrm>
          <a:off x="17106900" y="112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82550</xdr:rowOff>
    </xdr:from>
    <xdr:to>
      <xdr:col>23</xdr:col>
      <xdr:colOff>457200</xdr:colOff>
      <xdr:row>66</xdr:row>
      <xdr:rowOff>12700</xdr:rowOff>
    </xdr:to>
    <xdr:sp macro="" textlink="">
      <xdr:nvSpPr>
        <xdr:cNvPr id="344" name="円/楕円 343"/>
        <xdr:cNvSpPr/>
      </xdr:nvSpPr>
      <xdr:spPr>
        <a:xfrm>
          <a:off x="16129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168927</xdr:rowOff>
    </xdr:from>
    <xdr:ext cx="736600" cy="259045"/>
    <xdr:sp macro="" textlink="">
      <xdr:nvSpPr>
        <xdr:cNvPr id="345" name="テキスト ボックス 344"/>
        <xdr:cNvSpPr txBox="1"/>
      </xdr:nvSpPr>
      <xdr:spPr>
        <a:xfrm>
          <a:off x="15798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61867</xdr:rowOff>
    </xdr:from>
    <xdr:to>
      <xdr:col>22</xdr:col>
      <xdr:colOff>254000</xdr:colOff>
      <xdr:row>65</xdr:row>
      <xdr:rowOff>163467</xdr:rowOff>
    </xdr:to>
    <xdr:sp macro="" textlink="">
      <xdr:nvSpPr>
        <xdr:cNvPr id="346" name="円/楕円 345"/>
        <xdr:cNvSpPr/>
      </xdr:nvSpPr>
      <xdr:spPr>
        <a:xfrm>
          <a:off x="15240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148244</xdr:rowOff>
    </xdr:from>
    <xdr:ext cx="762000" cy="259045"/>
    <xdr:sp macro="" textlink="">
      <xdr:nvSpPr>
        <xdr:cNvPr id="347" name="テキスト ボックス 346"/>
        <xdr:cNvSpPr txBox="1"/>
      </xdr:nvSpPr>
      <xdr:spPr>
        <a:xfrm>
          <a:off x="14909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82550</xdr:rowOff>
    </xdr:from>
    <xdr:to>
      <xdr:col>21</xdr:col>
      <xdr:colOff>50800</xdr:colOff>
      <xdr:row>66</xdr:row>
      <xdr:rowOff>12700</xdr:rowOff>
    </xdr:to>
    <xdr:sp macro="" textlink="">
      <xdr:nvSpPr>
        <xdr:cNvPr id="348" name="円/楕円 347"/>
        <xdr:cNvSpPr/>
      </xdr:nvSpPr>
      <xdr:spPr>
        <a:xfrm>
          <a:off x="14351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168927</xdr:rowOff>
    </xdr:from>
    <xdr:ext cx="762000" cy="259045"/>
    <xdr:sp macro="" textlink="">
      <xdr:nvSpPr>
        <xdr:cNvPr id="349" name="テキスト ボックス 348"/>
        <xdr:cNvSpPr txBox="1"/>
      </xdr:nvSpPr>
      <xdr:spPr>
        <a:xfrm>
          <a:off x="14020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99785</xdr:rowOff>
    </xdr:from>
    <xdr:to>
      <xdr:col>19</xdr:col>
      <xdr:colOff>533400</xdr:colOff>
      <xdr:row>66</xdr:row>
      <xdr:rowOff>29935</xdr:rowOff>
    </xdr:to>
    <xdr:sp macro="" textlink="">
      <xdr:nvSpPr>
        <xdr:cNvPr id="350" name="円/楕円 349"/>
        <xdr:cNvSpPr/>
      </xdr:nvSpPr>
      <xdr:spPr>
        <a:xfrm>
          <a:off x="13462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14712</xdr:rowOff>
    </xdr:from>
    <xdr:ext cx="762000" cy="259045"/>
    <xdr:sp macro="" textlink="">
      <xdr:nvSpPr>
        <xdr:cNvPr id="351" name="テキスト ボックス 350"/>
        <xdr:cNvSpPr txBox="1"/>
      </xdr:nvSpPr>
      <xdr:spPr>
        <a:xfrm>
          <a:off x="13131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減税補てん債の一部償還終了により普通会計の元利償還金が減少したことや基準財政需要額に算入される合併特例債や臨時財政対策債の償還が増となったことから、</a:t>
          </a:r>
          <a:r>
            <a:rPr kumimoji="1" lang="en-US" altLang="ja-JP" sz="1100">
              <a:solidFill>
                <a:schemeClr val="dk1"/>
              </a:solidFill>
              <a:effectLst/>
              <a:latin typeface="+mj-ea"/>
              <a:ea typeface="+mj-ea"/>
              <a:cs typeface="+mn-cs"/>
            </a:rPr>
            <a:t>0.5</a:t>
          </a:r>
          <a:r>
            <a:rPr kumimoji="1" lang="ja-JP" altLang="ja-JP" sz="1100">
              <a:solidFill>
                <a:schemeClr val="dk1"/>
              </a:solidFill>
              <a:effectLst/>
              <a:latin typeface="+mj-ea"/>
              <a:ea typeface="+mj-ea"/>
              <a:cs typeface="+mn-cs"/>
            </a:rPr>
            <a:t>ポイント改善した。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今後も新市建設計画に掲げる大型事業の進捗により、一般会計の公債費増加が予想されるが、合併特例債等、交付税措置される有利な地方債を活用し、実質的な公債費負担の抑制に努める。</a:t>
          </a:r>
          <a:endParaRPr lang="ja-JP" altLang="ja-JP" sz="11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61722</xdr:rowOff>
    </xdr:to>
    <xdr:cxnSp macro="">
      <xdr:nvCxnSpPr>
        <xdr:cNvPr id="383" name="直線コネクタ 382"/>
        <xdr:cNvCxnSpPr/>
      </xdr:nvCxnSpPr>
      <xdr:spPr>
        <a:xfrm flipV="1">
          <a:off x="16179800" y="70429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4"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5" name="フローチャート : 判断 384"/>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61722</xdr:rowOff>
    </xdr:from>
    <xdr:to>
      <xdr:col>23</xdr:col>
      <xdr:colOff>406400</xdr:colOff>
      <xdr:row>41</xdr:row>
      <xdr:rowOff>81026</xdr:rowOff>
    </xdr:to>
    <xdr:cxnSp macro="">
      <xdr:nvCxnSpPr>
        <xdr:cNvPr id="386" name="直線コネクタ 385"/>
        <xdr:cNvCxnSpPr/>
      </xdr:nvCxnSpPr>
      <xdr:spPr>
        <a:xfrm flipV="1">
          <a:off x="15290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7" name="フローチャート : 判断 386"/>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8" name="テキスト ボックス 387"/>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129286</xdr:rowOff>
    </xdr:to>
    <xdr:cxnSp macro="">
      <xdr:nvCxnSpPr>
        <xdr:cNvPr id="389" name="直線コネクタ 388"/>
        <xdr:cNvCxnSpPr/>
      </xdr:nvCxnSpPr>
      <xdr:spPr>
        <a:xfrm flipV="1">
          <a:off x="14401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90" name="フローチャート : 判断 389"/>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91" name="テキスト ボックス 390"/>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25400</xdr:rowOff>
    </xdr:to>
    <xdr:cxnSp macro="">
      <xdr:nvCxnSpPr>
        <xdr:cNvPr id="392" name="直線コネクタ 391"/>
        <xdr:cNvCxnSpPr/>
      </xdr:nvCxnSpPr>
      <xdr:spPr>
        <a:xfrm flipV="1">
          <a:off x="13512800" y="71587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4" name="テキスト ボックス 39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5" name="フローチャート : 判断 394"/>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6" name="テキスト ボックス 395"/>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402" name="円/楕円 401"/>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106189</xdr:rowOff>
    </xdr:from>
    <xdr:ext cx="762000" cy="259045"/>
    <xdr:sp macro="" textlink="">
      <xdr:nvSpPr>
        <xdr:cNvPr id="403"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10922</xdr:rowOff>
    </xdr:from>
    <xdr:to>
      <xdr:col>23</xdr:col>
      <xdr:colOff>457200</xdr:colOff>
      <xdr:row>41</xdr:row>
      <xdr:rowOff>112522</xdr:rowOff>
    </xdr:to>
    <xdr:sp macro="" textlink="">
      <xdr:nvSpPr>
        <xdr:cNvPr id="404" name="円/楕円 403"/>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405" name="テキスト ボックス 404"/>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406" name="円/楕円 405"/>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407" name="テキスト ボックス 406"/>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8" name="円/楕円 407"/>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164863</xdr:rowOff>
    </xdr:from>
    <xdr:ext cx="762000" cy="259045"/>
    <xdr:sp macro="" textlink="">
      <xdr:nvSpPr>
        <xdr:cNvPr id="409" name="テキスト ボックス 408"/>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0" name="円/楕円 40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11" name="テキスト ボックス 41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新市建設計画に掲げる大型事業の進捗、安心・安全に係る普通建設事業の実施により地方債残高が増加する一方、都市計画税や貸付金元金収入をはじめとする充当可能財源はほぼ横ばいであり、分子は約</a:t>
          </a:r>
          <a:r>
            <a:rPr kumimoji="1" lang="en-US" altLang="ja-JP" sz="1100">
              <a:solidFill>
                <a:schemeClr val="dk1"/>
              </a:solidFill>
              <a:effectLst/>
              <a:latin typeface="+mj-ea"/>
              <a:ea typeface="+mj-ea"/>
              <a:cs typeface="+mn-cs"/>
            </a:rPr>
            <a:t>5</a:t>
          </a:r>
          <a:r>
            <a:rPr kumimoji="1" lang="ja-JP" altLang="ja-JP" sz="1100">
              <a:solidFill>
                <a:schemeClr val="dk1"/>
              </a:solidFill>
              <a:effectLst/>
              <a:latin typeface="+mj-ea"/>
              <a:ea typeface="+mj-ea"/>
              <a:cs typeface="+mn-cs"/>
            </a:rPr>
            <a:t>億円の増となっている。また、標準財政規模や算入公債費の減により、分母は約</a:t>
          </a:r>
          <a:r>
            <a:rPr kumimoji="1" lang="en-US" altLang="ja-JP" sz="1100">
              <a:solidFill>
                <a:schemeClr val="dk1"/>
              </a:solidFill>
              <a:effectLst/>
              <a:latin typeface="+mj-ea"/>
              <a:ea typeface="+mj-ea"/>
              <a:cs typeface="+mn-cs"/>
            </a:rPr>
            <a:t>2</a:t>
          </a:r>
          <a:r>
            <a:rPr kumimoji="1" lang="ja-JP" altLang="ja-JP" sz="1100">
              <a:solidFill>
                <a:schemeClr val="dk1"/>
              </a:solidFill>
              <a:effectLst/>
              <a:latin typeface="+mj-ea"/>
              <a:ea typeface="+mj-ea"/>
              <a:cs typeface="+mn-cs"/>
            </a:rPr>
            <a:t>億円の減となり、将来負担比率は</a:t>
          </a:r>
          <a:r>
            <a:rPr kumimoji="1" lang="en-US" altLang="ja-JP" sz="1100">
              <a:solidFill>
                <a:schemeClr val="dk1"/>
              </a:solidFill>
              <a:effectLst/>
              <a:latin typeface="+mj-ea"/>
              <a:ea typeface="+mj-ea"/>
              <a:cs typeface="+mn-cs"/>
            </a:rPr>
            <a:t>2.4</a:t>
          </a:r>
          <a:r>
            <a:rPr kumimoji="1" lang="ja-JP" altLang="ja-JP" sz="1100">
              <a:solidFill>
                <a:schemeClr val="dk1"/>
              </a:solidFill>
              <a:effectLst/>
              <a:latin typeface="+mj-ea"/>
              <a:ea typeface="+mj-ea"/>
              <a:cs typeface="+mn-cs"/>
            </a:rPr>
            <a:t>ポイント上昇した</a:t>
          </a:r>
          <a:r>
            <a:rPr kumimoji="1" lang="ja-JP" altLang="en-US"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26</a:t>
          </a:r>
          <a:r>
            <a:rPr kumimoji="1" lang="ja-JP" altLang="en-US" sz="1100">
              <a:solidFill>
                <a:schemeClr val="dk1"/>
              </a:solidFill>
              <a:effectLst/>
              <a:latin typeface="+mj-ea"/>
              <a:ea typeface="+mj-ea"/>
              <a:cs typeface="+mn-cs"/>
            </a:rPr>
            <a:t>年度の将来負担比率は、</a:t>
          </a:r>
          <a:r>
            <a:rPr kumimoji="1" lang="en-US" altLang="ja-JP" sz="1100">
              <a:solidFill>
                <a:schemeClr val="dk1"/>
              </a:solidFill>
              <a:effectLst/>
              <a:latin typeface="+mj-ea"/>
              <a:ea typeface="+mj-ea"/>
              <a:cs typeface="+mn-cs"/>
            </a:rPr>
            <a:t>88.7</a:t>
          </a:r>
          <a:r>
            <a:rPr kumimoji="1" lang="ja-JP" altLang="en-US" sz="1100">
              <a:solidFill>
                <a:schemeClr val="dk1"/>
              </a:solidFill>
              <a:effectLst/>
              <a:latin typeface="+mj-ea"/>
              <a:ea typeface="+mj-ea"/>
              <a:cs typeface="+mn-cs"/>
            </a:rPr>
            <a:t>％から</a:t>
          </a:r>
          <a:r>
            <a:rPr kumimoji="1" lang="en-US" altLang="ja-JP" sz="1100">
              <a:solidFill>
                <a:schemeClr val="dk1"/>
              </a:solidFill>
              <a:effectLst/>
              <a:latin typeface="+mj-ea"/>
              <a:ea typeface="+mj-ea"/>
              <a:cs typeface="+mn-cs"/>
            </a:rPr>
            <a:t>88.9</a:t>
          </a:r>
          <a:r>
            <a:rPr kumimoji="1" lang="ja-JP" altLang="en-US" sz="1100">
              <a:solidFill>
                <a:schemeClr val="dk1"/>
              </a:solidFill>
              <a:effectLst/>
              <a:latin typeface="+mj-ea"/>
              <a:ea typeface="+mj-ea"/>
              <a:cs typeface="+mn-cs"/>
            </a:rPr>
            <a:t>％に修正し、平成</a:t>
          </a:r>
          <a:r>
            <a:rPr kumimoji="1" lang="en-US" altLang="ja-JP" sz="1100">
              <a:solidFill>
                <a:schemeClr val="dk1"/>
              </a:solidFill>
              <a:effectLst/>
              <a:latin typeface="+mj-ea"/>
              <a:ea typeface="+mj-ea"/>
              <a:cs typeface="+mn-cs"/>
            </a:rPr>
            <a:t>28</a:t>
          </a:r>
          <a:r>
            <a:rPr kumimoji="1" lang="ja-JP" altLang="en-US" sz="1100">
              <a:solidFill>
                <a:schemeClr val="dk1"/>
              </a:solidFill>
              <a:effectLst/>
              <a:latin typeface="+mj-ea"/>
              <a:ea typeface="+mj-ea"/>
              <a:cs typeface="+mn-cs"/>
            </a:rPr>
            <a:t>年第</a:t>
          </a:r>
          <a:r>
            <a:rPr kumimoji="1" lang="en-US" altLang="ja-JP" sz="1100">
              <a:solidFill>
                <a:schemeClr val="dk1"/>
              </a:solidFill>
              <a:effectLst/>
              <a:latin typeface="+mj-ea"/>
              <a:ea typeface="+mj-ea"/>
              <a:cs typeface="+mn-cs"/>
            </a:rPr>
            <a:t>5</a:t>
          </a:r>
          <a:r>
            <a:rPr kumimoji="1" lang="ja-JP" altLang="en-US" sz="1100">
              <a:solidFill>
                <a:schemeClr val="dk1"/>
              </a:solidFill>
              <a:effectLst/>
              <a:latin typeface="+mj-ea"/>
              <a:ea typeface="+mj-ea"/>
              <a:cs typeface="+mn-cs"/>
            </a:rPr>
            <a:t>回市議会定例会で報告したところである。）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今後も庁舎建設をはじめとする大型建設事業</a:t>
          </a:r>
          <a:r>
            <a:rPr kumimoji="1" lang="ja-JP" altLang="en-US" sz="1100">
              <a:solidFill>
                <a:schemeClr val="dk1"/>
              </a:solidFill>
              <a:effectLst/>
              <a:latin typeface="+mj-ea"/>
              <a:ea typeface="+mj-ea"/>
              <a:cs typeface="+mn-cs"/>
            </a:rPr>
            <a:t>を</a:t>
          </a:r>
          <a:r>
            <a:rPr kumimoji="1" lang="ja-JP" altLang="ja-JP" sz="1100">
              <a:solidFill>
                <a:schemeClr val="dk1"/>
              </a:solidFill>
              <a:effectLst/>
              <a:latin typeface="+mj-ea"/>
              <a:ea typeface="+mj-ea"/>
              <a:cs typeface="+mn-cs"/>
            </a:rPr>
            <a:t>継続することから、交付税措置される有利な起債の活用を図るとともに、「第３次行財政改革大綱」に基づき、持続可能な財政運営に努める必要がある。</a:t>
          </a:r>
          <a:endParaRPr kumimoji="1" lang="en-US" altLang="ja-JP" sz="1100">
            <a:solidFill>
              <a:schemeClr val="dk1"/>
            </a:solidFill>
            <a:effectLst/>
            <a:latin typeface="+mj-ea"/>
            <a:ea typeface="+mj-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169460</xdr:rowOff>
    </xdr:from>
    <xdr:to>
      <xdr:col>24</xdr:col>
      <xdr:colOff>558800</xdr:colOff>
      <xdr:row>18</xdr:row>
      <xdr:rowOff>18923</xdr:rowOff>
    </xdr:to>
    <xdr:cxnSp macro="">
      <xdr:nvCxnSpPr>
        <xdr:cNvPr id="445" name="直線コネクタ 444"/>
        <xdr:cNvCxnSpPr/>
      </xdr:nvCxnSpPr>
      <xdr:spPr>
        <a:xfrm>
          <a:off x="16179800" y="3084110"/>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6"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7" name="フローチャート : 判断 446"/>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134874</xdr:rowOff>
    </xdr:from>
    <xdr:to>
      <xdr:col>23</xdr:col>
      <xdr:colOff>406400</xdr:colOff>
      <xdr:row>17</xdr:row>
      <xdr:rowOff>169460</xdr:rowOff>
    </xdr:to>
    <xdr:cxnSp macro="">
      <xdr:nvCxnSpPr>
        <xdr:cNvPr id="448" name="直線コネクタ 447"/>
        <xdr:cNvCxnSpPr/>
      </xdr:nvCxnSpPr>
      <xdr:spPr>
        <a:xfrm>
          <a:off x="15290800" y="304952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9" name="フローチャート : 判断 44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50" name="テキスト ボックス 44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134874</xdr:rowOff>
    </xdr:from>
    <xdr:to>
      <xdr:col>22</xdr:col>
      <xdr:colOff>203200</xdr:colOff>
      <xdr:row>18</xdr:row>
      <xdr:rowOff>3641</xdr:rowOff>
    </xdr:to>
    <xdr:cxnSp macro="">
      <xdr:nvCxnSpPr>
        <xdr:cNvPr id="451" name="直線コネクタ 450"/>
        <xdr:cNvCxnSpPr/>
      </xdr:nvCxnSpPr>
      <xdr:spPr>
        <a:xfrm flipV="1">
          <a:off x="14401800" y="304952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2" name="フローチャート : 判断 45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3" name="テキスト ボックス 45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3641</xdr:rowOff>
    </xdr:from>
    <xdr:to>
      <xdr:col>21</xdr:col>
      <xdr:colOff>0</xdr:colOff>
      <xdr:row>18</xdr:row>
      <xdr:rowOff>47075</xdr:rowOff>
    </xdr:to>
    <xdr:cxnSp macro="">
      <xdr:nvCxnSpPr>
        <xdr:cNvPr id="454" name="直線コネクタ 453"/>
        <xdr:cNvCxnSpPr/>
      </xdr:nvCxnSpPr>
      <xdr:spPr>
        <a:xfrm flipV="1">
          <a:off x="13512800" y="308974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5" name="フローチャート : 判断 45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6" name="テキスト ボックス 45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7" name="フローチャート : 判断 45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8" name="テキスト ボックス 45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139573</xdr:rowOff>
    </xdr:from>
    <xdr:to>
      <xdr:col>24</xdr:col>
      <xdr:colOff>609600</xdr:colOff>
      <xdr:row>18</xdr:row>
      <xdr:rowOff>69723</xdr:rowOff>
    </xdr:to>
    <xdr:sp macro="" textlink="">
      <xdr:nvSpPr>
        <xdr:cNvPr id="464" name="円/楕円 463"/>
        <xdr:cNvSpPr/>
      </xdr:nvSpPr>
      <xdr:spPr>
        <a:xfrm>
          <a:off x="169672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111650</xdr:rowOff>
    </xdr:from>
    <xdr:ext cx="762000" cy="259045"/>
    <xdr:sp macro="" textlink="">
      <xdr:nvSpPr>
        <xdr:cNvPr id="465" name="将来負担の状況該当値テキスト"/>
        <xdr:cNvSpPr txBox="1"/>
      </xdr:nvSpPr>
      <xdr:spPr>
        <a:xfrm>
          <a:off x="17106900" y="302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118660</xdr:rowOff>
    </xdr:from>
    <xdr:to>
      <xdr:col>23</xdr:col>
      <xdr:colOff>457200</xdr:colOff>
      <xdr:row>18</xdr:row>
      <xdr:rowOff>48810</xdr:rowOff>
    </xdr:to>
    <xdr:sp macro="" textlink="">
      <xdr:nvSpPr>
        <xdr:cNvPr id="466" name="円/楕円 465"/>
        <xdr:cNvSpPr/>
      </xdr:nvSpPr>
      <xdr:spPr>
        <a:xfrm>
          <a:off x="16129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33587</xdr:rowOff>
    </xdr:from>
    <xdr:ext cx="736600" cy="259045"/>
    <xdr:sp macro="" textlink="">
      <xdr:nvSpPr>
        <xdr:cNvPr id="467" name="テキスト ボックス 466"/>
        <xdr:cNvSpPr txBox="1"/>
      </xdr:nvSpPr>
      <xdr:spPr>
        <a:xfrm>
          <a:off x="15798800" y="311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84074</xdr:rowOff>
    </xdr:from>
    <xdr:to>
      <xdr:col>22</xdr:col>
      <xdr:colOff>254000</xdr:colOff>
      <xdr:row>18</xdr:row>
      <xdr:rowOff>14224</xdr:rowOff>
    </xdr:to>
    <xdr:sp macro="" textlink="">
      <xdr:nvSpPr>
        <xdr:cNvPr id="468" name="円/楕円 467"/>
        <xdr:cNvSpPr/>
      </xdr:nvSpPr>
      <xdr:spPr>
        <a:xfrm>
          <a:off x="15240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170451</xdr:rowOff>
    </xdr:from>
    <xdr:ext cx="762000" cy="259045"/>
    <xdr:sp macro="" textlink="">
      <xdr:nvSpPr>
        <xdr:cNvPr id="469" name="テキスト ボックス 468"/>
        <xdr:cNvSpPr txBox="1"/>
      </xdr:nvSpPr>
      <xdr:spPr>
        <a:xfrm>
          <a:off x="14909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124291</xdr:rowOff>
    </xdr:from>
    <xdr:to>
      <xdr:col>21</xdr:col>
      <xdr:colOff>50800</xdr:colOff>
      <xdr:row>18</xdr:row>
      <xdr:rowOff>54441</xdr:rowOff>
    </xdr:to>
    <xdr:sp macro="" textlink="">
      <xdr:nvSpPr>
        <xdr:cNvPr id="470" name="円/楕円 469"/>
        <xdr:cNvSpPr/>
      </xdr:nvSpPr>
      <xdr:spPr>
        <a:xfrm>
          <a:off x="14351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39218</xdr:rowOff>
    </xdr:from>
    <xdr:ext cx="762000" cy="259045"/>
    <xdr:sp macro="" textlink="">
      <xdr:nvSpPr>
        <xdr:cNvPr id="471" name="テキスト ボックス 470"/>
        <xdr:cNvSpPr txBox="1"/>
      </xdr:nvSpPr>
      <xdr:spPr>
        <a:xfrm>
          <a:off x="14020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167725</xdr:rowOff>
    </xdr:from>
    <xdr:to>
      <xdr:col>19</xdr:col>
      <xdr:colOff>533400</xdr:colOff>
      <xdr:row>18</xdr:row>
      <xdr:rowOff>97875</xdr:rowOff>
    </xdr:to>
    <xdr:sp macro="" textlink="">
      <xdr:nvSpPr>
        <xdr:cNvPr id="472" name="円/楕円 471"/>
        <xdr:cNvSpPr/>
      </xdr:nvSpPr>
      <xdr:spPr>
        <a:xfrm>
          <a:off x="13462000" y="30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82652</xdr:rowOff>
    </xdr:from>
    <xdr:ext cx="762000" cy="259045"/>
    <xdr:sp macro="" textlink="">
      <xdr:nvSpPr>
        <xdr:cNvPr id="473" name="テキスト ボックス 472"/>
        <xdr:cNvSpPr txBox="1"/>
      </xdr:nvSpPr>
      <xdr:spPr>
        <a:xfrm>
          <a:off x="13131800" y="316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退職者数の減により前年度比で</a:t>
          </a:r>
          <a:r>
            <a:rPr kumimoji="1" lang="en-US" altLang="ja-JP" sz="1100">
              <a:solidFill>
                <a:schemeClr val="dk1"/>
              </a:solidFill>
              <a:effectLst/>
              <a:latin typeface="+mj-ea"/>
              <a:ea typeface="+mj-ea"/>
              <a:cs typeface="+mn-cs"/>
            </a:rPr>
            <a:t>0.9</a:t>
          </a:r>
          <a:r>
            <a:rPr kumimoji="1" lang="ja-JP" altLang="ja-JP" sz="1100">
              <a:solidFill>
                <a:schemeClr val="dk1"/>
              </a:solidFill>
              <a:effectLst/>
              <a:latin typeface="+mj-ea"/>
              <a:ea typeface="+mj-ea"/>
              <a:cs typeface="+mn-cs"/>
            </a:rPr>
            <a:t>ポイント減となったが、消防業務について、広い市域の多くを一部事務組合によらず直接運営しているため、類似団体平均を</a:t>
          </a:r>
          <a:r>
            <a:rPr kumimoji="1" lang="en-US" altLang="ja-JP" sz="1100">
              <a:solidFill>
                <a:schemeClr val="dk1"/>
              </a:solidFill>
              <a:effectLst/>
              <a:latin typeface="+mj-ea"/>
              <a:ea typeface="+mj-ea"/>
              <a:cs typeface="+mn-cs"/>
            </a:rPr>
            <a:t>3.9</a:t>
          </a:r>
          <a:r>
            <a:rPr kumimoji="1" lang="ja-JP" altLang="ja-JP" sz="1100">
              <a:solidFill>
                <a:schemeClr val="dk1"/>
              </a:solidFill>
              <a:effectLst/>
              <a:latin typeface="+mj-ea"/>
              <a:ea typeface="+mj-ea"/>
              <a:cs typeface="+mn-cs"/>
            </a:rPr>
            <a:t>ポイント上回っている。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従来から、人件費の抑制のため、職員配置適正化の取組みにより職員数を削減してきたところ</a:t>
          </a:r>
          <a:r>
            <a:rPr kumimoji="1" lang="ja-JP" altLang="en-US" sz="1100">
              <a:solidFill>
                <a:schemeClr val="dk1"/>
              </a:solidFill>
              <a:effectLst/>
              <a:latin typeface="+mj-ea"/>
              <a:ea typeface="+mj-ea"/>
              <a:cs typeface="+mn-cs"/>
            </a:rPr>
            <a:t>である</a:t>
          </a:r>
          <a:r>
            <a:rPr kumimoji="1" lang="ja-JP" altLang="ja-JP" sz="1100">
              <a:solidFill>
                <a:schemeClr val="dk1"/>
              </a:solidFill>
              <a:effectLst/>
              <a:latin typeface="+mj-ea"/>
              <a:ea typeface="+mj-ea"/>
              <a:cs typeface="+mn-cs"/>
            </a:rPr>
            <a:t>が、今後、再任用職員の増加も見込まれることから、職員採用について中長期的な視点で計画的に取り組み、総人件費の抑制に努める。</a:t>
          </a:r>
          <a:endParaRPr lang="ja-JP" altLang="ja-JP" sz="11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129722</xdr:rowOff>
    </xdr:from>
    <xdr:to>
      <xdr:col>7</xdr:col>
      <xdr:colOff>15875</xdr:colOff>
      <xdr:row>40</xdr:row>
      <xdr:rowOff>56243</xdr:rowOff>
    </xdr:to>
    <xdr:cxnSp macro="">
      <xdr:nvCxnSpPr>
        <xdr:cNvPr id="68" name="直線コネクタ 67"/>
        <xdr:cNvCxnSpPr/>
      </xdr:nvCxnSpPr>
      <xdr:spPr>
        <a:xfrm flipV="1">
          <a:off x="3987800" y="6816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40</xdr:row>
      <xdr:rowOff>56243</xdr:rowOff>
    </xdr:to>
    <xdr:cxnSp macro="">
      <xdr:nvCxnSpPr>
        <xdr:cNvPr id="71" name="直線コネクタ 70"/>
        <xdr:cNvCxnSpPr/>
      </xdr:nvCxnSpPr>
      <xdr:spPr>
        <a:xfrm>
          <a:off x="3098800" y="689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34472</xdr:rowOff>
    </xdr:from>
    <xdr:to>
      <xdr:col>4</xdr:col>
      <xdr:colOff>346075</xdr:colOff>
      <xdr:row>40</xdr:row>
      <xdr:rowOff>34472</xdr:rowOff>
    </xdr:to>
    <xdr:cxnSp macro="">
      <xdr:nvCxnSpPr>
        <xdr:cNvPr id="74" name="直線コネクタ 73"/>
        <xdr:cNvCxnSpPr/>
      </xdr:nvCxnSpPr>
      <xdr:spPr>
        <a:xfrm>
          <a:off x="2209800" y="6892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34472</xdr:rowOff>
    </xdr:from>
    <xdr:to>
      <xdr:col>3</xdr:col>
      <xdr:colOff>142875</xdr:colOff>
      <xdr:row>40</xdr:row>
      <xdr:rowOff>78015</xdr:rowOff>
    </xdr:to>
    <xdr:cxnSp macro="">
      <xdr:nvCxnSpPr>
        <xdr:cNvPr id="77" name="直線コネクタ 76"/>
        <xdr:cNvCxnSpPr/>
      </xdr:nvCxnSpPr>
      <xdr:spPr>
        <a:xfrm flipV="1">
          <a:off x="1320800" y="6892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78922</xdr:rowOff>
    </xdr:from>
    <xdr:to>
      <xdr:col>7</xdr:col>
      <xdr:colOff>66675</xdr:colOff>
      <xdr:row>40</xdr:row>
      <xdr:rowOff>9072</xdr:rowOff>
    </xdr:to>
    <xdr:sp macro="" textlink="">
      <xdr:nvSpPr>
        <xdr:cNvPr id="87" name="円/楕円 86"/>
        <xdr:cNvSpPr/>
      </xdr:nvSpPr>
      <xdr:spPr>
        <a:xfrm>
          <a:off x="4775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50999</xdr:rowOff>
    </xdr:from>
    <xdr:ext cx="762000" cy="259045"/>
    <xdr:sp macro="" textlink="">
      <xdr:nvSpPr>
        <xdr:cNvPr id="88" name="人件費該当値テキスト"/>
        <xdr:cNvSpPr txBox="1"/>
      </xdr:nvSpPr>
      <xdr:spPr>
        <a:xfrm>
          <a:off x="4914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9" name="円/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91" name="円/楕円 90"/>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2" name="テキスト ボックス 91"/>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155122</xdr:rowOff>
    </xdr:from>
    <xdr:to>
      <xdr:col>3</xdr:col>
      <xdr:colOff>193675</xdr:colOff>
      <xdr:row>40</xdr:row>
      <xdr:rowOff>85272</xdr:rowOff>
    </xdr:to>
    <xdr:sp macro="" textlink="">
      <xdr:nvSpPr>
        <xdr:cNvPr id="93" name="円/楕円 92"/>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70049</xdr:rowOff>
    </xdr:from>
    <xdr:ext cx="762000" cy="259045"/>
    <xdr:sp macro="" textlink="">
      <xdr:nvSpPr>
        <xdr:cNvPr id="94" name="テキスト ボックス 93"/>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27215</xdr:rowOff>
    </xdr:from>
    <xdr:to>
      <xdr:col>1</xdr:col>
      <xdr:colOff>676275</xdr:colOff>
      <xdr:row>40</xdr:row>
      <xdr:rowOff>128815</xdr:rowOff>
    </xdr:to>
    <xdr:sp macro="" textlink="">
      <xdr:nvSpPr>
        <xdr:cNvPr id="95" name="円/楕円 94"/>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113592</xdr:rowOff>
    </xdr:from>
    <xdr:ext cx="762000" cy="259045"/>
    <xdr:sp macro="" textlink="">
      <xdr:nvSpPr>
        <xdr:cNvPr id="96" name="テキスト ボックス 95"/>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物件費は前年度とほぼ横ばいだが、分母が減となったため</a:t>
          </a:r>
          <a:r>
            <a:rPr kumimoji="1" lang="en-US" altLang="ja-JP" sz="1100">
              <a:solidFill>
                <a:schemeClr val="dk1"/>
              </a:solidFill>
              <a:effectLst/>
              <a:latin typeface="+mj-ea"/>
              <a:ea typeface="+mj-ea"/>
              <a:cs typeface="+mn-cs"/>
            </a:rPr>
            <a:t>0.2</a:t>
          </a:r>
          <a:r>
            <a:rPr kumimoji="1" lang="ja-JP" altLang="ja-JP" sz="1100">
              <a:solidFill>
                <a:schemeClr val="dk1"/>
              </a:solidFill>
              <a:effectLst/>
              <a:latin typeface="+mj-ea"/>
              <a:ea typeface="+mj-ea"/>
              <a:cs typeface="+mn-cs"/>
            </a:rPr>
            <a:t>ポイント上昇した。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今後も引き続き、公共施設再配置計画による取組みを進め、更新経費や維持管理経費の削減を図る。また、行政評価による事務事業の見直しなどにより経費の抑制に努める。</a:t>
          </a:r>
          <a:endParaRPr lang="ja-JP" altLang="ja-JP" sz="11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132443</xdr:rowOff>
    </xdr:to>
    <xdr:cxnSp macro="">
      <xdr:nvCxnSpPr>
        <xdr:cNvPr id="131" name="直線コネクタ 130"/>
        <xdr:cNvCxnSpPr/>
      </xdr:nvCxnSpPr>
      <xdr:spPr>
        <a:xfrm>
          <a:off x="15671800" y="28538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110671</xdr:rowOff>
    </xdr:to>
    <xdr:cxnSp macro="">
      <xdr:nvCxnSpPr>
        <xdr:cNvPr id="134" name="直線コネクタ 133"/>
        <xdr:cNvCxnSpPr/>
      </xdr:nvCxnSpPr>
      <xdr:spPr>
        <a:xfrm>
          <a:off x="14782800" y="27232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151493</xdr:rowOff>
    </xdr:to>
    <xdr:cxnSp macro="">
      <xdr:nvCxnSpPr>
        <xdr:cNvPr id="137" name="直線コネクタ 136"/>
        <xdr:cNvCxnSpPr/>
      </xdr:nvCxnSpPr>
      <xdr:spPr>
        <a:xfrm>
          <a:off x="13893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86179</xdr:rowOff>
    </xdr:to>
    <xdr:cxnSp macro="">
      <xdr:nvCxnSpPr>
        <xdr:cNvPr id="140" name="直線コネクタ 139"/>
        <xdr:cNvCxnSpPr/>
      </xdr:nvCxnSpPr>
      <xdr:spPr>
        <a:xfrm>
          <a:off x="13004800" y="2614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50" name="円/楕円 149"/>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98170</xdr:rowOff>
    </xdr:from>
    <xdr:ext cx="762000" cy="259045"/>
    <xdr:sp macro="" textlink="">
      <xdr:nvSpPr>
        <xdr:cNvPr id="151"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2" name="円/楕円 151"/>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3" name="テキスト ボックス 152"/>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4" name="円/楕円 153"/>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5" name="テキスト ボックス 15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6" name="円/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8" name="円/楕円 157"/>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9" name="テキスト ボックス 158"/>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医療扶助費・保育所運営事業費の増などにより</a:t>
          </a:r>
          <a:r>
            <a:rPr kumimoji="1" lang="en-US" altLang="ja-JP" sz="1100">
              <a:solidFill>
                <a:schemeClr val="dk1"/>
              </a:solidFill>
              <a:effectLst/>
              <a:latin typeface="+mj-ea"/>
              <a:ea typeface="+mj-ea"/>
              <a:cs typeface="+mn-cs"/>
            </a:rPr>
            <a:t>0.6</a:t>
          </a:r>
          <a:r>
            <a:rPr kumimoji="1" lang="ja-JP" altLang="ja-JP" sz="1100">
              <a:solidFill>
                <a:schemeClr val="dk1"/>
              </a:solidFill>
              <a:effectLst/>
              <a:latin typeface="+mj-ea"/>
              <a:ea typeface="+mj-ea"/>
              <a:cs typeface="+mn-cs"/>
            </a:rPr>
            <a:t>ポイント上昇したが、類似団体平均と比較すると</a:t>
          </a:r>
          <a:r>
            <a:rPr kumimoji="1" lang="en-US" altLang="ja-JP" sz="1100">
              <a:solidFill>
                <a:schemeClr val="dk1"/>
              </a:solidFill>
              <a:effectLst/>
              <a:latin typeface="+mj-ea"/>
              <a:ea typeface="+mj-ea"/>
              <a:cs typeface="+mn-cs"/>
            </a:rPr>
            <a:t>2.3</a:t>
          </a:r>
          <a:r>
            <a:rPr kumimoji="1" lang="ja-JP" altLang="ja-JP" sz="1100">
              <a:solidFill>
                <a:schemeClr val="dk1"/>
              </a:solidFill>
              <a:effectLst/>
              <a:latin typeface="+mj-ea"/>
              <a:ea typeface="+mj-ea"/>
              <a:cs typeface="+mn-cs"/>
            </a:rPr>
            <a:t>ポイント下回っている。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今後も引き続き、高齢化の進行等により社会福祉費が増加することが予想されることから、単独事業の見直し等、給付の適正化に努めていく。</a:t>
          </a:r>
          <a:endParaRPr lang="ja-JP" altLang="ja-JP" sz="11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146050</xdr:rowOff>
    </xdr:to>
    <xdr:cxnSp macro="">
      <xdr:nvCxnSpPr>
        <xdr:cNvPr id="192" name="直線コネクタ 191"/>
        <xdr:cNvCxnSpPr/>
      </xdr:nvCxnSpPr>
      <xdr:spPr>
        <a:xfrm>
          <a:off x="3987800" y="9118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50800</xdr:rowOff>
    </xdr:to>
    <xdr:cxnSp macro="">
      <xdr:nvCxnSpPr>
        <xdr:cNvPr id="195" name="直線コネクタ 194"/>
        <xdr:cNvCxnSpPr/>
      </xdr:nvCxnSpPr>
      <xdr:spPr>
        <a:xfrm flipV="1">
          <a:off x="3098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88900</xdr:rowOff>
    </xdr:to>
    <xdr:cxnSp macro="">
      <xdr:nvCxnSpPr>
        <xdr:cNvPr id="198" name="直線コネクタ 197"/>
        <xdr:cNvCxnSpPr/>
      </xdr:nvCxnSpPr>
      <xdr:spPr>
        <a:xfrm flipV="1">
          <a:off x="2209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146050</xdr:rowOff>
    </xdr:from>
    <xdr:to>
      <xdr:col>3</xdr:col>
      <xdr:colOff>142875</xdr:colOff>
      <xdr:row>53</xdr:row>
      <xdr:rowOff>88900</xdr:rowOff>
    </xdr:to>
    <xdr:cxnSp macro="">
      <xdr:nvCxnSpPr>
        <xdr:cNvPr id="201" name="直線コネクタ 200"/>
        <xdr:cNvCxnSpPr/>
      </xdr:nvCxnSpPr>
      <xdr:spPr>
        <a:xfrm>
          <a:off x="1320800" y="9061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11" name="円/楕円 21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12"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13" name="円/楕円 212"/>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14" name="テキスト ボックス 213"/>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15" name="円/楕円 214"/>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16" name="テキスト ボックス 215"/>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7" name="円/楕円 216"/>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8" name="テキスト ボックス 217"/>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219" name="円/楕円 218"/>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35577</xdr:rowOff>
    </xdr:from>
    <xdr:ext cx="762000" cy="259045"/>
    <xdr:sp macro="" textlink="">
      <xdr:nvSpPr>
        <xdr:cNvPr id="220" name="テキスト ボックス 219"/>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地方卸売市場特別会計の火災復旧に係る繰出金が増となったことで、</a:t>
          </a:r>
          <a:r>
            <a:rPr kumimoji="1" lang="en-US" altLang="ja-JP" sz="1100">
              <a:solidFill>
                <a:schemeClr val="dk1"/>
              </a:solidFill>
              <a:effectLst/>
              <a:latin typeface="+mj-ea"/>
              <a:ea typeface="+mj-ea"/>
              <a:cs typeface="+mn-cs"/>
            </a:rPr>
            <a:t>0.4</a:t>
          </a:r>
          <a:r>
            <a:rPr kumimoji="1" lang="ja-JP" altLang="ja-JP" sz="1100">
              <a:solidFill>
                <a:schemeClr val="dk1"/>
              </a:solidFill>
              <a:effectLst/>
              <a:latin typeface="+mj-ea"/>
              <a:ea typeface="+mj-ea"/>
              <a:cs typeface="+mn-cs"/>
            </a:rPr>
            <a:t>ポイント上昇したが、依然、類似団体平均を下回っている。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今後も引き続き、特別会計の経営の効率化等を図ることで、繰出金などの負担を減らしていくよう努める。</a:t>
          </a:r>
          <a:endParaRPr lang="ja-JP" altLang="ja-JP" sz="11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6350</xdr:rowOff>
    </xdr:to>
    <xdr:cxnSp macro="">
      <xdr:nvCxnSpPr>
        <xdr:cNvPr id="253" name="直線コネクタ 252"/>
        <xdr:cNvCxnSpPr/>
      </xdr:nvCxnSpPr>
      <xdr:spPr>
        <a:xfrm>
          <a:off x="15671800" y="9385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127000</xdr:rowOff>
    </xdr:to>
    <xdr:cxnSp macro="">
      <xdr:nvCxnSpPr>
        <xdr:cNvPr id="256" name="直線コネクタ 255"/>
        <xdr:cNvCxnSpPr/>
      </xdr:nvCxnSpPr>
      <xdr:spPr>
        <a:xfrm>
          <a:off x="14782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50800</xdr:rowOff>
    </xdr:to>
    <xdr:cxnSp macro="">
      <xdr:nvCxnSpPr>
        <xdr:cNvPr id="259" name="直線コネクタ 258"/>
        <xdr:cNvCxnSpPr/>
      </xdr:nvCxnSpPr>
      <xdr:spPr>
        <a:xfrm>
          <a:off x="13893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50800</xdr:rowOff>
    </xdr:to>
    <xdr:cxnSp macro="">
      <xdr:nvCxnSpPr>
        <xdr:cNvPr id="262" name="直線コネクタ 261"/>
        <xdr:cNvCxnSpPr/>
      </xdr:nvCxnSpPr>
      <xdr:spPr>
        <a:xfrm>
          <a:off x="13004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127000</xdr:rowOff>
    </xdr:from>
    <xdr:to>
      <xdr:col>24</xdr:col>
      <xdr:colOff>82550</xdr:colOff>
      <xdr:row>55</xdr:row>
      <xdr:rowOff>57150</xdr:rowOff>
    </xdr:to>
    <xdr:sp macro="" textlink="">
      <xdr:nvSpPr>
        <xdr:cNvPr id="272" name="円/楕円 271"/>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143527</xdr:rowOff>
    </xdr:from>
    <xdr:ext cx="762000" cy="259045"/>
    <xdr:sp macro="" textlink="">
      <xdr:nvSpPr>
        <xdr:cNvPr id="273"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4" name="円/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8" name="円/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80" name="円/楕円 279"/>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81" name="テキスト ボックス 280"/>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市税等過誤納払戻金・補助金等返還金の増により</a:t>
          </a:r>
          <a:r>
            <a:rPr kumimoji="1" lang="en-US" altLang="ja-JP" sz="1100">
              <a:solidFill>
                <a:schemeClr val="dk1"/>
              </a:solidFill>
              <a:effectLst/>
              <a:latin typeface="+mj-ea"/>
              <a:ea typeface="+mj-ea"/>
              <a:cs typeface="+mn-cs"/>
            </a:rPr>
            <a:t>0.8</a:t>
          </a:r>
          <a:r>
            <a:rPr kumimoji="1" lang="ja-JP" altLang="ja-JP" sz="1100">
              <a:solidFill>
                <a:schemeClr val="dk1"/>
              </a:solidFill>
              <a:effectLst/>
              <a:latin typeface="+mj-ea"/>
              <a:ea typeface="+mj-ea"/>
              <a:cs typeface="+mn-cs"/>
            </a:rPr>
            <a:t>ポイント上昇した。</a:t>
          </a:r>
          <a:endParaRPr lang="ja-JP" altLang="ja-JP" sz="1100">
            <a:effectLst/>
            <a:latin typeface="+mj-ea"/>
            <a:ea typeface="+mj-ea"/>
          </a:endParaRPr>
        </a:p>
        <a:p>
          <a:r>
            <a:rPr kumimoji="1" lang="ja-JP" altLang="ja-JP" sz="1100">
              <a:solidFill>
                <a:schemeClr val="dk1"/>
              </a:solidFill>
              <a:effectLst/>
              <a:latin typeface="+mj-ea"/>
              <a:ea typeface="+mj-ea"/>
              <a:cs typeface="+mn-cs"/>
            </a:rPr>
            <a:t>　また、下水道事業などへの負担金により、従来から、類似団体平均を上回っている。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今後も各種団体への補助金等について、必要性や効果を検証し、一層の適正化を図っていく。</a:t>
          </a:r>
          <a:endParaRPr lang="ja-JP" altLang="ja-JP" sz="11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73660</xdr:rowOff>
    </xdr:to>
    <xdr:cxnSp macro="">
      <xdr:nvCxnSpPr>
        <xdr:cNvPr id="313" name="直線コネクタ 312"/>
        <xdr:cNvCxnSpPr/>
      </xdr:nvCxnSpPr>
      <xdr:spPr>
        <a:xfrm>
          <a:off x="15671800" y="6527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4"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27940</xdr:rowOff>
    </xdr:to>
    <xdr:cxnSp macro="">
      <xdr:nvCxnSpPr>
        <xdr:cNvPr id="316" name="直線コネクタ 315"/>
        <xdr:cNvCxnSpPr/>
      </xdr:nvCxnSpPr>
      <xdr:spPr>
        <a:xfrm flipV="1">
          <a:off x="14782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8" name="テキスト ボックス 317"/>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27940</xdr:rowOff>
    </xdr:from>
    <xdr:to>
      <xdr:col>21</xdr:col>
      <xdr:colOff>361950</xdr:colOff>
      <xdr:row>38</xdr:row>
      <xdr:rowOff>134620</xdr:rowOff>
    </xdr:to>
    <xdr:cxnSp macro="">
      <xdr:nvCxnSpPr>
        <xdr:cNvPr id="319" name="直線コネクタ 318"/>
        <xdr:cNvCxnSpPr/>
      </xdr:nvCxnSpPr>
      <xdr:spPr>
        <a:xfrm flipV="1">
          <a:off x="13893800" y="6543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47007</xdr:rowOff>
    </xdr:from>
    <xdr:ext cx="762000" cy="259045"/>
    <xdr:sp macro="" textlink="">
      <xdr:nvSpPr>
        <xdr:cNvPr id="321" name="テキスト ボックス 320"/>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88900</xdr:rowOff>
    </xdr:from>
    <xdr:to>
      <xdr:col>20</xdr:col>
      <xdr:colOff>158750</xdr:colOff>
      <xdr:row>38</xdr:row>
      <xdr:rowOff>134620</xdr:rowOff>
    </xdr:to>
    <xdr:cxnSp macro="">
      <xdr:nvCxnSpPr>
        <xdr:cNvPr id="322" name="直線コネクタ 321"/>
        <xdr:cNvCxnSpPr/>
      </xdr:nvCxnSpPr>
      <xdr:spPr>
        <a:xfrm>
          <a:off x="13004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4" name="テキスト ボックス 32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22860</xdr:rowOff>
    </xdr:from>
    <xdr:to>
      <xdr:col>24</xdr:col>
      <xdr:colOff>82550</xdr:colOff>
      <xdr:row>38</xdr:row>
      <xdr:rowOff>124460</xdr:rowOff>
    </xdr:to>
    <xdr:sp macro="" textlink="">
      <xdr:nvSpPr>
        <xdr:cNvPr id="332" name="円/楕円 331"/>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166387</xdr:rowOff>
    </xdr:from>
    <xdr:ext cx="762000" cy="259045"/>
    <xdr:sp macro="" textlink="">
      <xdr:nvSpPr>
        <xdr:cNvPr id="333" name="補助費等該当値テキスト"/>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34" name="円/楕円 333"/>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5" name="テキスト ボックス 334"/>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148590</xdr:rowOff>
    </xdr:from>
    <xdr:to>
      <xdr:col>21</xdr:col>
      <xdr:colOff>412750</xdr:colOff>
      <xdr:row>38</xdr:row>
      <xdr:rowOff>78740</xdr:rowOff>
    </xdr:to>
    <xdr:sp macro="" textlink="">
      <xdr:nvSpPr>
        <xdr:cNvPr id="336" name="円/楕円 335"/>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63517</xdr:rowOff>
    </xdr:from>
    <xdr:ext cx="762000" cy="259045"/>
    <xdr:sp macro="" textlink="">
      <xdr:nvSpPr>
        <xdr:cNvPr id="337" name="テキスト ボックス 336"/>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83820</xdr:rowOff>
    </xdr:from>
    <xdr:to>
      <xdr:col>20</xdr:col>
      <xdr:colOff>209550</xdr:colOff>
      <xdr:row>39</xdr:row>
      <xdr:rowOff>13970</xdr:rowOff>
    </xdr:to>
    <xdr:sp macro="" textlink="">
      <xdr:nvSpPr>
        <xdr:cNvPr id="338" name="円/楕円 337"/>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170197</xdr:rowOff>
    </xdr:from>
    <xdr:ext cx="762000" cy="259045"/>
    <xdr:sp macro="" textlink="">
      <xdr:nvSpPr>
        <xdr:cNvPr id="339" name="テキスト ボックス 338"/>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40" name="円/楕円 339"/>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41" name="テキスト ボックス 340"/>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減税補てん債の一部償還終了により前年度に比べ</a:t>
          </a:r>
          <a:r>
            <a:rPr kumimoji="1" lang="en-US" altLang="ja-JP" sz="1100">
              <a:solidFill>
                <a:schemeClr val="dk1"/>
              </a:solidFill>
              <a:effectLst/>
              <a:latin typeface="+mj-ea"/>
              <a:ea typeface="+mj-ea"/>
              <a:cs typeface="+mn-cs"/>
            </a:rPr>
            <a:t>0.3</a:t>
          </a:r>
          <a:r>
            <a:rPr kumimoji="1" lang="ja-JP" altLang="ja-JP" sz="1100">
              <a:solidFill>
                <a:schemeClr val="dk1"/>
              </a:solidFill>
              <a:effectLst/>
              <a:latin typeface="+mj-ea"/>
              <a:ea typeface="+mj-ea"/>
              <a:cs typeface="+mn-cs"/>
            </a:rPr>
            <a:t>ポイント改善したが、合併特例債等の償還の本格化により類似団体平均を上回っている。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今後も引き続き、合併特例債、臨時財政対策債の償還により、公債費は増加傾向となるが、交付税措置のある有利な地方債を有効に活用し、実質的な公債費負担の抑制に努めていく。</a:t>
          </a:r>
          <a:endParaRPr lang="ja-JP" altLang="ja-JP" sz="11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81280</xdr:rowOff>
    </xdr:to>
    <xdr:cxnSp macro="">
      <xdr:nvCxnSpPr>
        <xdr:cNvPr id="371" name="直線コネクタ 370"/>
        <xdr:cNvCxnSpPr/>
      </xdr:nvCxnSpPr>
      <xdr:spPr>
        <a:xfrm flipV="1">
          <a:off x="3987800" y="134406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81280</xdr:rowOff>
    </xdr:to>
    <xdr:cxnSp macro="">
      <xdr:nvCxnSpPr>
        <xdr:cNvPr id="374" name="直線コネクタ 373"/>
        <xdr:cNvCxnSpPr/>
      </xdr:nvCxnSpPr>
      <xdr:spPr>
        <a:xfrm>
          <a:off x="3098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40132</xdr:rowOff>
    </xdr:to>
    <xdr:cxnSp macro="">
      <xdr:nvCxnSpPr>
        <xdr:cNvPr id="377" name="直線コネクタ 376"/>
        <xdr:cNvCxnSpPr/>
      </xdr:nvCxnSpPr>
      <xdr:spPr>
        <a:xfrm flipV="1">
          <a:off x="2209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40132</xdr:rowOff>
    </xdr:to>
    <xdr:cxnSp macro="">
      <xdr:nvCxnSpPr>
        <xdr:cNvPr id="380" name="直線コネクタ 379"/>
        <xdr:cNvCxnSpPr/>
      </xdr:nvCxnSpPr>
      <xdr:spPr>
        <a:xfrm>
          <a:off x="1320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90" name="円/楕円 389"/>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91"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92" name="円/楕円 391"/>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93" name="テキスト ボックス 392"/>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4" name="円/楕円 393"/>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5" name="テキスト ボックス 394"/>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6" name="円/楕円 39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7" name="テキスト ボックス 39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8" name="円/楕円 397"/>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9" name="テキスト ボックス 398"/>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扶助費、補助費の増により</a:t>
          </a:r>
          <a:r>
            <a:rPr kumimoji="1" lang="en-US" altLang="ja-JP" sz="1100">
              <a:solidFill>
                <a:schemeClr val="dk1"/>
              </a:solidFill>
              <a:effectLst/>
              <a:latin typeface="+mj-ea"/>
              <a:ea typeface="+mj-ea"/>
              <a:cs typeface="+mn-cs"/>
            </a:rPr>
            <a:t>1.1</a:t>
          </a:r>
          <a:r>
            <a:rPr kumimoji="1" lang="ja-JP" altLang="ja-JP" sz="1100">
              <a:solidFill>
                <a:schemeClr val="dk1"/>
              </a:solidFill>
              <a:effectLst/>
              <a:latin typeface="+mj-ea"/>
              <a:ea typeface="+mj-ea"/>
              <a:cs typeface="+mn-cs"/>
            </a:rPr>
            <a:t>ポイント上昇した。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今後も引き続き、高齢化の進行等により扶助費が増加することが予想されることから、単独事業の見直し等、給付の適正化に努める。</a:t>
          </a:r>
          <a:endParaRPr lang="ja-JP" altLang="ja-JP" sz="11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51563</xdr:rowOff>
    </xdr:to>
    <xdr:cxnSp macro="">
      <xdr:nvCxnSpPr>
        <xdr:cNvPr id="430" name="直線コネクタ 429"/>
        <xdr:cNvCxnSpPr/>
      </xdr:nvCxnSpPr>
      <xdr:spPr>
        <a:xfrm>
          <a:off x="15671800" y="132029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77</xdr:row>
      <xdr:rowOff>1270</xdr:rowOff>
    </xdr:to>
    <xdr:cxnSp macro="">
      <xdr:nvCxnSpPr>
        <xdr:cNvPr id="433" name="直線コネクタ 432"/>
        <xdr:cNvCxnSpPr/>
      </xdr:nvCxnSpPr>
      <xdr:spPr>
        <a:xfrm>
          <a:off x="14782800" y="13125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94996</xdr:rowOff>
    </xdr:from>
    <xdr:to>
      <xdr:col>21</xdr:col>
      <xdr:colOff>361950</xdr:colOff>
      <xdr:row>76</xdr:row>
      <xdr:rowOff>140715</xdr:rowOff>
    </xdr:to>
    <xdr:cxnSp macro="">
      <xdr:nvCxnSpPr>
        <xdr:cNvPr id="436" name="直線コネクタ 435"/>
        <xdr:cNvCxnSpPr/>
      </xdr:nvCxnSpPr>
      <xdr:spPr>
        <a:xfrm flipV="1">
          <a:off x="13893800" y="131251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140715</xdr:rowOff>
    </xdr:to>
    <xdr:cxnSp macro="">
      <xdr:nvCxnSpPr>
        <xdr:cNvPr id="439" name="直線コネクタ 438"/>
        <xdr:cNvCxnSpPr/>
      </xdr:nvCxnSpPr>
      <xdr:spPr>
        <a:xfrm>
          <a:off x="13004800" y="130886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1" name="テキスト ボックス 440"/>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9" name="円/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50"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51" name="円/楕円 450"/>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52" name="テキスト ボックス 451"/>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44196</xdr:rowOff>
    </xdr:from>
    <xdr:to>
      <xdr:col>21</xdr:col>
      <xdr:colOff>412750</xdr:colOff>
      <xdr:row>76</xdr:row>
      <xdr:rowOff>145796</xdr:rowOff>
    </xdr:to>
    <xdr:sp macro="" textlink="">
      <xdr:nvSpPr>
        <xdr:cNvPr id="453" name="円/楕円 452"/>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54" name="テキスト ボックス 453"/>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89915</xdr:rowOff>
    </xdr:from>
    <xdr:to>
      <xdr:col>20</xdr:col>
      <xdr:colOff>209550</xdr:colOff>
      <xdr:row>77</xdr:row>
      <xdr:rowOff>20065</xdr:rowOff>
    </xdr:to>
    <xdr:sp macro="" textlink="">
      <xdr:nvSpPr>
        <xdr:cNvPr id="455" name="円/楕円 454"/>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30243</xdr:rowOff>
    </xdr:from>
    <xdr:ext cx="762000" cy="259045"/>
    <xdr:sp macro="" textlink="">
      <xdr:nvSpPr>
        <xdr:cNvPr id="456" name="テキスト ボックス 455"/>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7" name="円/楕円 456"/>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58" name="テキスト ボックス 45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1613</xdr:rowOff>
    </xdr:from>
    <xdr:to>
      <xdr:col>4</xdr:col>
      <xdr:colOff>1117600</xdr:colOff>
      <xdr:row>14</xdr:row>
      <xdr:rowOff>27140</xdr:rowOff>
    </xdr:to>
    <xdr:cxnSp macro="">
      <xdr:nvCxnSpPr>
        <xdr:cNvPr id="50" name="直線コネクタ 49"/>
        <xdr:cNvCxnSpPr/>
      </xdr:nvCxnSpPr>
      <xdr:spPr bwMode="auto">
        <a:xfrm flipV="1">
          <a:off x="5003800" y="2449538"/>
          <a:ext cx="6477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27140</xdr:rowOff>
    </xdr:from>
    <xdr:to>
      <xdr:col>4</xdr:col>
      <xdr:colOff>469900</xdr:colOff>
      <xdr:row>14</xdr:row>
      <xdr:rowOff>80442</xdr:rowOff>
    </xdr:to>
    <xdr:cxnSp macro="">
      <xdr:nvCxnSpPr>
        <xdr:cNvPr id="53" name="直線コネクタ 52"/>
        <xdr:cNvCxnSpPr/>
      </xdr:nvCxnSpPr>
      <xdr:spPr bwMode="auto">
        <a:xfrm flipV="1">
          <a:off x="4305300" y="2475065"/>
          <a:ext cx="698500" cy="5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51820</xdr:rowOff>
    </xdr:from>
    <xdr:ext cx="736600" cy="259045"/>
    <xdr:sp macro="" textlink="">
      <xdr:nvSpPr>
        <xdr:cNvPr id="55" name="テキスト ボックス 54"/>
        <xdr:cNvSpPr txBox="1"/>
      </xdr:nvSpPr>
      <xdr:spPr>
        <a:xfrm>
          <a:off x="4622800" y="301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17653</xdr:rowOff>
    </xdr:from>
    <xdr:to>
      <xdr:col>3</xdr:col>
      <xdr:colOff>904875</xdr:colOff>
      <xdr:row>14</xdr:row>
      <xdr:rowOff>80442</xdr:rowOff>
    </xdr:to>
    <xdr:cxnSp macro="">
      <xdr:nvCxnSpPr>
        <xdr:cNvPr id="56" name="直線コネクタ 55"/>
        <xdr:cNvCxnSpPr/>
      </xdr:nvCxnSpPr>
      <xdr:spPr bwMode="auto">
        <a:xfrm>
          <a:off x="3606800" y="246557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151308</xdr:rowOff>
    </xdr:from>
    <xdr:to>
      <xdr:col>3</xdr:col>
      <xdr:colOff>206375</xdr:colOff>
      <xdr:row>14</xdr:row>
      <xdr:rowOff>17653</xdr:rowOff>
    </xdr:to>
    <xdr:cxnSp macro="">
      <xdr:nvCxnSpPr>
        <xdr:cNvPr id="59" name="直線コネクタ 58"/>
        <xdr:cNvCxnSpPr/>
      </xdr:nvCxnSpPr>
      <xdr:spPr bwMode="auto">
        <a:xfrm>
          <a:off x="2908300" y="2427783"/>
          <a:ext cx="698500" cy="37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22255</xdr:rowOff>
    </xdr:from>
    <xdr:ext cx="762000" cy="259045"/>
    <xdr:sp macro="" textlink="">
      <xdr:nvSpPr>
        <xdr:cNvPr id="61" name="テキスト ボックス 60"/>
        <xdr:cNvSpPr txBox="1"/>
      </xdr:nvSpPr>
      <xdr:spPr>
        <a:xfrm>
          <a:off x="3225800" y="2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100284</xdr:rowOff>
    </xdr:from>
    <xdr:ext cx="762000" cy="259045"/>
    <xdr:sp macro="" textlink="">
      <xdr:nvSpPr>
        <xdr:cNvPr id="63" name="テキスト ボックス 62"/>
        <xdr:cNvSpPr txBox="1"/>
      </xdr:nvSpPr>
      <xdr:spPr>
        <a:xfrm>
          <a:off x="2527300" y="28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122263</xdr:rowOff>
    </xdr:from>
    <xdr:to>
      <xdr:col>5</xdr:col>
      <xdr:colOff>34925</xdr:colOff>
      <xdr:row>14</xdr:row>
      <xdr:rowOff>52413</xdr:rowOff>
    </xdr:to>
    <xdr:sp macro="" textlink="">
      <xdr:nvSpPr>
        <xdr:cNvPr id="69" name="円/楕円 68"/>
        <xdr:cNvSpPr/>
      </xdr:nvSpPr>
      <xdr:spPr bwMode="auto">
        <a:xfrm>
          <a:off x="5600700" y="239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138790</xdr:rowOff>
    </xdr:from>
    <xdr:ext cx="762000" cy="259045"/>
    <xdr:sp macro="" textlink="">
      <xdr:nvSpPr>
        <xdr:cNvPr id="70" name="人口1人当たり決算額の推移該当値テキスト130"/>
        <xdr:cNvSpPr txBox="1"/>
      </xdr:nvSpPr>
      <xdr:spPr>
        <a:xfrm>
          <a:off x="5740400" y="224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79,041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147790</xdr:rowOff>
    </xdr:from>
    <xdr:to>
      <xdr:col>4</xdr:col>
      <xdr:colOff>520700</xdr:colOff>
      <xdr:row>14</xdr:row>
      <xdr:rowOff>77940</xdr:rowOff>
    </xdr:to>
    <xdr:sp macro="" textlink="">
      <xdr:nvSpPr>
        <xdr:cNvPr id="71" name="円/楕円 70"/>
        <xdr:cNvSpPr/>
      </xdr:nvSpPr>
      <xdr:spPr bwMode="auto">
        <a:xfrm>
          <a:off x="4953000" y="242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88117</xdr:rowOff>
    </xdr:from>
    <xdr:ext cx="736600" cy="259045"/>
    <xdr:sp macro="" textlink="">
      <xdr:nvSpPr>
        <xdr:cNvPr id="72" name="テキスト ボックス 71"/>
        <xdr:cNvSpPr txBox="1"/>
      </xdr:nvSpPr>
      <xdr:spPr>
        <a:xfrm>
          <a:off x="4622800" y="2193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78,371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29642</xdr:rowOff>
    </xdr:from>
    <xdr:to>
      <xdr:col>3</xdr:col>
      <xdr:colOff>955675</xdr:colOff>
      <xdr:row>14</xdr:row>
      <xdr:rowOff>131242</xdr:rowOff>
    </xdr:to>
    <xdr:sp macro="" textlink="">
      <xdr:nvSpPr>
        <xdr:cNvPr id="73" name="円/楕円 72"/>
        <xdr:cNvSpPr/>
      </xdr:nvSpPr>
      <xdr:spPr bwMode="auto">
        <a:xfrm>
          <a:off x="4254500" y="247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141419</xdr:rowOff>
    </xdr:from>
    <xdr:ext cx="762000" cy="259045"/>
    <xdr:sp macro="" textlink="">
      <xdr:nvSpPr>
        <xdr:cNvPr id="74" name="テキスト ボックス 73"/>
        <xdr:cNvSpPr txBox="1"/>
      </xdr:nvSpPr>
      <xdr:spPr>
        <a:xfrm>
          <a:off x="3924300" y="224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76,972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138303</xdr:rowOff>
    </xdr:from>
    <xdr:to>
      <xdr:col>3</xdr:col>
      <xdr:colOff>257175</xdr:colOff>
      <xdr:row>14</xdr:row>
      <xdr:rowOff>68453</xdr:rowOff>
    </xdr:to>
    <xdr:sp macro="" textlink="">
      <xdr:nvSpPr>
        <xdr:cNvPr id="75" name="円/楕円 74"/>
        <xdr:cNvSpPr/>
      </xdr:nvSpPr>
      <xdr:spPr bwMode="auto">
        <a:xfrm>
          <a:off x="3556000" y="241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78630</xdr:rowOff>
    </xdr:from>
    <xdr:ext cx="762000" cy="259045"/>
    <xdr:sp macro="" textlink="">
      <xdr:nvSpPr>
        <xdr:cNvPr id="76" name="テキスト ボックス 75"/>
        <xdr:cNvSpPr txBox="1"/>
      </xdr:nvSpPr>
      <xdr:spPr>
        <a:xfrm>
          <a:off x="3225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100508</xdr:rowOff>
    </xdr:from>
    <xdr:to>
      <xdr:col>2</xdr:col>
      <xdr:colOff>692150</xdr:colOff>
      <xdr:row>14</xdr:row>
      <xdr:rowOff>30658</xdr:rowOff>
    </xdr:to>
    <xdr:sp macro="" textlink="">
      <xdr:nvSpPr>
        <xdr:cNvPr id="77" name="円/楕円 76"/>
        <xdr:cNvSpPr/>
      </xdr:nvSpPr>
      <xdr:spPr bwMode="auto">
        <a:xfrm>
          <a:off x="2857500" y="237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40835</xdr:rowOff>
    </xdr:from>
    <xdr:ext cx="762000" cy="259045"/>
    <xdr:sp macro="" textlink="">
      <xdr:nvSpPr>
        <xdr:cNvPr id="78" name="テキスト ボックス 77"/>
        <xdr:cNvSpPr txBox="1"/>
      </xdr:nvSpPr>
      <xdr:spPr>
        <a:xfrm>
          <a:off x="2527300" y="214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264464</xdr:rowOff>
    </xdr:from>
    <xdr:to>
      <xdr:col>4</xdr:col>
      <xdr:colOff>1117600</xdr:colOff>
      <xdr:row>34</xdr:row>
      <xdr:rowOff>299212</xdr:rowOff>
    </xdr:to>
    <xdr:cxnSp macro="">
      <xdr:nvCxnSpPr>
        <xdr:cNvPr id="111" name="直線コネクタ 110"/>
        <xdr:cNvCxnSpPr/>
      </xdr:nvCxnSpPr>
      <xdr:spPr bwMode="auto">
        <a:xfrm>
          <a:off x="5003800" y="6531914"/>
          <a:ext cx="647700" cy="3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60850</xdr:rowOff>
    </xdr:from>
    <xdr:ext cx="762000" cy="259045"/>
    <xdr:sp macro="" textlink="">
      <xdr:nvSpPr>
        <xdr:cNvPr id="112" name="人口1人当たり決算額の推移平均値テキスト445"/>
        <xdr:cNvSpPr txBox="1"/>
      </xdr:nvSpPr>
      <xdr:spPr>
        <a:xfrm>
          <a:off x="5740400" y="667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247358</xdr:rowOff>
    </xdr:from>
    <xdr:to>
      <xdr:col>4</xdr:col>
      <xdr:colOff>469900</xdr:colOff>
      <xdr:row>34</xdr:row>
      <xdr:rowOff>264464</xdr:rowOff>
    </xdr:to>
    <xdr:cxnSp macro="">
      <xdr:nvCxnSpPr>
        <xdr:cNvPr id="114" name="直線コネクタ 113"/>
        <xdr:cNvCxnSpPr/>
      </xdr:nvCxnSpPr>
      <xdr:spPr bwMode="auto">
        <a:xfrm>
          <a:off x="4305300" y="6514808"/>
          <a:ext cx="698500" cy="1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6" name="テキスト ボックス 115"/>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191846</xdr:rowOff>
    </xdr:from>
    <xdr:to>
      <xdr:col>3</xdr:col>
      <xdr:colOff>904875</xdr:colOff>
      <xdr:row>34</xdr:row>
      <xdr:rowOff>247358</xdr:rowOff>
    </xdr:to>
    <xdr:cxnSp macro="">
      <xdr:nvCxnSpPr>
        <xdr:cNvPr id="117" name="直線コネクタ 116"/>
        <xdr:cNvCxnSpPr/>
      </xdr:nvCxnSpPr>
      <xdr:spPr bwMode="auto">
        <a:xfrm>
          <a:off x="3606800" y="6459296"/>
          <a:ext cx="698500" cy="5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9" name="テキスト ボックス 118"/>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191846</xdr:rowOff>
    </xdr:from>
    <xdr:to>
      <xdr:col>3</xdr:col>
      <xdr:colOff>206375</xdr:colOff>
      <xdr:row>34</xdr:row>
      <xdr:rowOff>212839</xdr:rowOff>
    </xdr:to>
    <xdr:cxnSp macro="">
      <xdr:nvCxnSpPr>
        <xdr:cNvPr id="120" name="直線コネクタ 119"/>
        <xdr:cNvCxnSpPr/>
      </xdr:nvCxnSpPr>
      <xdr:spPr bwMode="auto">
        <a:xfrm flipV="1">
          <a:off x="2908300" y="6459296"/>
          <a:ext cx="698500" cy="2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2" name="テキスト ボックス 121"/>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4" name="テキスト ボックス 123"/>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248412</xdr:rowOff>
    </xdr:from>
    <xdr:to>
      <xdr:col>5</xdr:col>
      <xdr:colOff>34925</xdr:colOff>
      <xdr:row>35</xdr:row>
      <xdr:rowOff>7112</xdr:rowOff>
    </xdr:to>
    <xdr:sp macro="" textlink="">
      <xdr:nvSpPr>
        <xdr:cNvPr id="130" name="円/楕円 129"/>
        <xdr:cNvSpPr/>
      </xdr:nvSpPr>
      <xdr:spPr bwMode="auto">
        <a:xfrm>
          <a:off x="5600700" y="65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93489</xdr:rowOff>
    </xdr:from>
    <xdr:ext cx="762000" cy="259045"/>
    <xdr:sp macro="" textlink="">
      <xdr:nvSpPr>
        <xdr:cNvPr id="131" name="人口1人当たり決算額の推移該当値テキスト445"/>
        <xdr:cNvSpPr txBox="1"/>
      </xdr:nvSpPr>
      <xdr:spPr>
        <a:xfrm>
          <a:off x="5740400" y="636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213665</xdr:rowOff>
    </xdr:from>
    <xdr:to>
      <xdr:col>4</xdr:col>
      <xdr:colOff>520700</xdr:colOff>
      <xdr:row>34</xdr:row>
      <xdr:rowOff>315264</xdr:rowOff>
    </xdr:to>
    <xdr:sp macro="" textlink="">
      <xdr:nvSpPr>
        <xdr:cNvPr id="132" name="円/楕円 131"/>
        <xdr:cNvSpPr/>
      </xdr:nvSpPr>
      <xdr:spPr bwMode="auto">
        <a:xfrm>
          <a:off x="4953000" y="64811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325442</xdr:rowOff>
    </xdr:from>
    <xdr:ext cx="736600" cy="259045"/>
    <xdr:sp macro="" textlink="">
      <xdr:nvSpPr>
        <xdr:cNvPr id="133" name="テキスト ボックス 132"/>
        <xdr:cNvSpPr txBox="1"/>
      </xdr:nvSpPr>
      <xdr:spPr>
        <a:xfrm>
          <a:off x="4622800" y="6249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196558</xdr:rowOff>
    </xdr:from>
    <xdr:to>
      <xdr:col>3</xdr:col>
      <xdr:colOff>955675</xdr:colOff>
      <xdr:row>34</xdr:row>
      <xdr:rowOff>298158</xdr:rowOff>
    </xdr:to>
    <xdr:sp macro="" textlink="">
      <xdr:nvSpPr>
        <xdr:cNvPr id="134" name="円/楕円 133"/>
        <xdr:cNvSpPr/>
      </xdr:nvSpPr>
      <xdr:spPr bwMode="auto">
        <a:xfrm>
          <a:off x="4254500" y="646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308335</xdr:rowOff>
    </xdr:from>
    <xdr:ext cx="762000" cy="259045"/>
    <xdr:sp macro="" textlink="">
      <xdr:nvSpPr>
        <xdr:cNvPr id="135" name="テキスト ボックス 134"/>
        <xdr:cNvSpPr txBox="1"/>
      </xdr:nvSpPr>
      <xdr:spPr>
        <a:xfrm>
          <a:off x="3924300" y="623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141046</xdr:rowOff>
    </xdr:from>
    <xdr:to>
      <xdr:col>3</xdr:col>
      <xdr:colOff>257175</xdr:colOff>
      <xdr:row>34</xdr:row>
      <xdr:rowOff>242646</xdr:rowOff>
    </xdr:to>
    <xdr:sp macro="" textlink="">
      <xdr:nvSpPr>
        <xdr:cNvPr id="136" name="円/楕円 135"/>
        <xdr:cNvSpPr/>
      </xdr:nvSpPr>
      <xdr:spPr bwMode="auto">
        <a:xfrm>
          <a:off x="3556000" y="640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252823</xdr:rowOff>
    </xdr:from>
    <xdr:ext cx="762000" cy="259045"/>
    <xdr:sp macro="" textlink="">
      <xdr:nvSpPr>
        <xdr:cNvPr id="137" name="テキスト ボックス 136"/>
        <xdr:cNvSpPr txBox="1"/>
      </xdr:nvSpPr>
      <xdr:spPr>
        <a:xfrm>
          <a:off x="3225800" y="61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162039</xdr:rowOff>
    </xdr:from>
    <xdr:to>
      <xdr:col>2</xdr:col>
      <xdr:colOff>692150</xdr:colOff>
      <xdr:row>34</xdr:row>
      <xdr:rowOff>263640</xdr:rowOff>
    </xdr:to>
    <xdr:sp macro="" textlink="">
      <xdr:nvSpPr>
        <xdr:cNvPr id="138" name="円/楕円 137"/>
        <xdr:cNvSpPr/>
      </xdr:nvSpPr>
      <xdr:spPr bwMode="auto">
        <a:xfrm>
          <a:off x="2857500" y="64294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273816</xdr:rowOff>
    </xdr:from>
    <xdr:ext cx="762000" cy="259045"/>
    <xdr:sp macro="" textlink="">
      <xdr:nvSpPr>
        <xdr:cNvPr id="139" name="テキスト ボックス 138"/>
        <xdr:cNvSpPr txBox="1"/>
      </xdr:nvSpPr>
      <xdr:spPr>
        <a:xfrm>
          <a:off x="2527300" y="619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97028</xdr:rowOff>
    </xdr:from>
    <xdr:to>
      <xdr:col>6</xdr:col>
      <xdr:colOff>511175</xdr:colOff>
      <xdr:row>31</xdr:row>
      <xdr:rowOff>158217</xdr:rowOff>
    </xdr:to>
    <xdr:cxnSp macro="">
      <xdr:nvCxnSpPr>
        <xdr:cNvPr id="61" name="直線コネクタ 60"/>
        <xdr:cNvCxnSpPr/>
      </xdr:nvCxnSpPr>
      <xdr:spPr>
        <a:xfrm>
          <a:off x="3797300" y="5411978"/>
          <a:ext cx="8382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97028</xdr:rowOff>
    </xdr:from>
    <xdr:to>
      <xdr:col>5</xdr:col>
      <xdr:colOff>358775</xdr:colOff>
      <xdr:row>31</xdr:row>
      <xdr:rowOff>123165</xdr:rowOff>
    </xdr:to>
    <xdr:cxnSp macro="">
      <xdr:nvCxnSpPr>
        <xdr:cNvPr id="64" name="直線コネクタ 63"/>
        <xdr:cNvCxnSpPr/>
      </xdr:nvCxnSpPr>
      <xdr:spPr>
        <a:xfrm flipV="1">
          <a:off x="2908300" y="5411978"/>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123165</xdr:rowOff>
    </xdr:from>
    <xdr:to>
      <xdr:col>4</xdr:col>
      <xdr:colOff>155575</xdr:colOff>
      <xdr:row>31</xdr:row>
      <xdr:rowOff>153454</xdr:rowOff>
    </xdr:to>
    <xdr:cxnSp macro="">
      <xdr:nvCxnSpPr>
        <xdr:cNvPr id="67" name="直線コネクタ 66"/>
        <xdr:cNvCxnSpPr/>
      </xdr:nvCxnSpPr>
      <xdr:spPr>
        <a:xfrm flipV="1">
          <a:off x="2019300" y="543811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8788</xdr:rowOff>
    </xdr:from>
    <xdr:to>
      <xdr:col>2</xdr:col>
      <xdr:colOff>638175</xdr:colOff>
      <xdr:row>31</xdr:row>
      <xdr:rowOff>153454</xdr:rowOff>
    </xdr:to>
    <xdr:cxnSp macro="">
      <xdr:nvCxnSpPr>
        <xdr:cNvPr id="70" name="直線コネクタ 69"/>
        <xdr:cNvCxnSpPr/>
      </xdr:nvCxnSpPr>
      <xdr:spPr>
        <a:xfrm>
          <a:off x="1130300" y="5323738"/>
          <a:ext cx="889000" cy="1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130840</xdr:rowOff>
    </xdr:from>
    <xdr:ext cx="534377" cy="259045"/>
    <xdr:sp macro="" textlink="">
      <xdr:nvSpPr>
        <xdr:cNvPr id="72" name="テキスト ボックス 71"/>
        <xdr:cNvSpPr txBox="1"/>
      </xdr:nvSpPr>
      <xdr:spPr>
        <a:xfrm>
          <a:off x="1752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31437</xdr:rowOff>
    </xdr:from>
    <xdr:ext cx="534377" cy="259045"/>
    <xdr:sp macro="" textlink="">
      <xdr:nvSpPr>
        <xdr:cNvPr id="74" name="テキスト ボックス 73"/>
        <xdr:cNvSpPr txBox="1"/>
      </xdr:nvSpPr>
      <xdr:spPr>
        <a:xfrm>
          <a:off x="863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107417</xdr:rowOff>
    </xdr:from>
    <xdr:to>
      <xdr:col>6</xdr:col>
      <xdr:colOff>561975</xdr:colOff>
      <xdr:row>32</xdr:row>
      <xdr:rowOff>37567</xdr:rowOff>
    </xdr:to>
    <xdr:sp macro="" textlink="">
      <xdr:nvSpPr>
        <xdr:cNvPr id="80" name="円/楕円 79"/>
        <xdr:cNvSpPr/>
      </xdr:nvSpPr>
      <xdr:spPr>
        <a:xfrm>
          <a:off x="4584700" y="54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130294</xdr:rowOff>
    </xdr:from>
    <xdr:ext cx="534377" cy="259045"/>
    <xdr:sp macro="" textlink="">
      <xdr:nvSpPr>
        <xdr:cNvPr id="81" name="人件費該当値テキスト"/>
        <xdr:cNvSpPr txBox="1"/>
      </xdr:nvSpPr>
      <xdr:spPr>
        <a:xfrm>
          <a:off x="4686300" y="52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73,014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46228</xdr:rowOff>
    </xdr:from>
    <xdr:to>
      <xdr:col>5</xdr:col>
      <xdr:colOff>409575</xdr:colOff>
      <xdr:row>31</xdr:row>
      <xdr:rowOff>147828</xdr:rowOff>
    </xdr:to>
    <xdr:sp macro="" textlink="">
      <xdr:nvSpPr>
        <xdr:cNvPr id="82" name="円/楕円 81"/>
        <xdr:cNvSpPr/>
      </xdr:nvSpPr>
      <xdr:spPr>
        <a:xfrm>
          <a:off x="3746500" y="5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164355</xdr:rowOff>
    </xdr:from>
    <xdr:ext cx="534377" cy="259045"/>
    <xdr:sp macro="" textlink="">
      <xdr:nvSpPr>
        <xdr:cNvPr id="83" name="テキスト ボックス 82"/>
        <xdr:cNvSpPr txBox="1"/>
      </xdr:nvSpPr>
      <xdr:spPr>
        <a:xfrm>
          <a:off x="3530111" y="513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74,620</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72365</xdr:rowOff>
    </xdr:from>
    <xdr:to>
      <xdr:col>4</xdr:col>
      <xdr:colOff>206375</xdr:colOff>
      <xdr:row>32</xdr:row>
      <xdr:rowOff>2515</xdr:rowOff>
    </xdr:to>
    <xdr:sp macro="" textlink="">
      <xdr:nvSpPr>
        <xdr:cNvPr id="84" name="円/楕円 83"/>
        <xdr:cNvSpPr/>
      </xdr:nvSpPr>
      <xdr:spPr>
        <a:xfrm>
          <a:off x="2857500" y="53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19042</xdr:rowOff>
    </xdr:from>
    <xdr:ext cx="534377" cy="259045"/>
    <xdr:sp macro="" textlink="">
      <xdr:nvSpPr>
        <xdr:cNvPr id="85" name="テキスト ボックス 84"/>
        <xdr:cNvSpPr txBox="1"/>
      </xdr:nvSpPr>
      <xdr:spPr>
        <a:xfrm>
          <a:off x="2641111" y="51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102654</xdr:rowOff>
    </xdr:from>
    <xdr:to>
      <xdr:col>3</xdr:col>
      <xdr:colOff>3175</xdr:colOff>
      <xdr:row>32</xdr:row>
      <xdr:rowOff>32804</xdr:rowOff>
    </xdr:to>
    <xdr:sp macro="" textlink="">
      <xdr:nvSpPr>
        <xdr:cNvPr id="86" name="円/楕円 85"/>
        <xdr:cNvSpPr/>
      </xdr:nvSpPr>
      <xdr:spPr>
        <a:xfrm>
          <a:off x="1968500" y="541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49331</xdr:rowOff>
    </xdr:from>
    <xdr:ext cx="534377" cy="259045"/>
    <xdr:sp macro="" textlink="">
      <xdr:nvSpPr>
        <xdr:cNvPr id="87" name="テキスト ボックス 86"/>
        <xdr:cNvSpPr txBox="1"/>
      </xdr:nvSpPr>
      <xdr:spPr>
        <a:xfrm>
          <a:off x="1752111" y="51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129438</xdr:rowOff>
    </xdr:from>
    <xdr:to>
      <xdr:col>1</xdr:col>
      <xdr:colOff>485775</xdr:colOff>
      <xdr:row>31</xdr:row>
      <xdr:rowOff>59588</xdr:rowOff>
    </xdr:to>
    <xdr:sp macro="" textlink="">
      <xdr:nvSpPr>
        <xdr:cNvPr id="88" name="円/楕円 87"/>
        <xdr:cNvSpPr/>
      </xdr:nvSpPr>
      <xdr:spPr>
        <a:xfrm>
          <a:off x="1079500" y="52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76115</xdr:rowOff>
    </xdr:from>
    <xdr:ext cx="534377" cy="259045"/>
    <xdr:sp macro="" textlink="">
      <xdr:nvSpPr>
        <xdr:cNvPr id="89" name="テキスト ボックス 88"/>
        <xdr:cNvSpPr txBox="1"/>
      </xdr:nvSpPr>
      <xdr:spPr>
        <a:xfrm>
          <a:off x="863111" y="504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52309</xdr:rowOff>
    </xdr:from>
    <xdr:to>
      <xdr:col>6</xdr:col>
      <xdr:colOff>511175</xdr:colOff>
      <xdr:row>54</xdr:row>
      <xdr:rowOff>101818</xdr:rowOff>
    </xdr:to>
    <xdr:cxnSp macro="">
      <xdr:nvCxnSpPr>
        <xdr:cNvPr id="121" name="直線コネクタ 120"/>
        <xdr:cNvCxnSpPr/>
      </xdr:nvCxnSpPr>
      <xdr:spPr>
        <a:xfrm flipV="1">
          <a:off x="3797300" y="9310609"/>
          <a:ext cx="838200" cy="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101818</xdr:rowOff>
    </xdr:from>
    <xdr:to>
      <xdr:col>5</xdr:col>
      <xdr:colOff>358775</xdr:colOff>
      <xdr:row>55</xdr:row>
      <xdr:rowOff>80656</xdr:rowOff>
    </xdr:to>
    <xdr:cxnSp macro="">
      <xdr:nvCxnSpPr>
        <xdr:cNvPr id="124" name="直線コネクタ 123"/>
        <xdr:cNvCxnSpPr/>
      </xdr:nvCxnSpPr>
      <xdr:spPr>
        <a:xfrm flipV="1">
          <a:off x="2908300" y="9360118"/>
          <a:ext cx="889000" cy="1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165690</xdr:rowOff>
    </xdr:from>
    <xdr:ext cx="534377" cy="259045"/>
    <xdr:sp macro="" textlink="">
      <xdr:nvSpPr>
        <xdr:cNvPr id="126" name="テキスト ボックス 125"/>
        <xdr:cNvSpPr txBox="1"/>
      </xdr:nvSpPr>
      <xdr:spPr>
        <a:xfrm>
          <a:off x="3530111" y="95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63740</xdr:rowOff>
    </xdr:from>
    <xdr:to>
      <xdr:col>4</xdr:col>
      <xdr:colOff>155575</xdr:colOff>
      <xdr:row>55</xdr:row>
      <xdr:rowOff>80656</xdr:rowOff>
    </xdr:to>
    <xdr:cxnSp macro="">
      <xdr:nvCxnSpPr>
        <xdr:cNvPr id="127" name="直線コネクタ 126"/>
        <xdr:cNvCxnSpPr/>
      </xdr:nvCxnSpPr>
      <xdr:spPr>
        <a:xfrm>
          <a:off x="2019300" y="949349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79149</xdr:rowOff>
    </xdr:from>
    <xdr:ext cx="534377" cy="259045"/>
    <xdr:sp macro="" textlink="">
      <xdr:nvSpPr>
        <xdr:cNvPr id="129" name="テキスト ボックス 128"/>
        <xdr:cNvSpPr txBox="1"/>
      </xdr:nvSpPr>
      <xdr:spPr>
        <a:xfrm>
          <a:off x="2641111" y="96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31213</xdr:rowOff>
    </xdr:from>
    <xdr:to>
      <xdr:col>2</xdr:col>
      <xdr:colOff>638175</xdr:colOff>
      <xdr:row>55</xdr:row>
      <xdr:rowOff>63740</xdr:rowOff>
    </xdr:to>
    <xdr:cxnSp macro="">
      <xdr:nvCxnSpPr>
        <xdr:cNvPr id="130" name="直線コネクタ 129"/>
        <xdr:cNvCxnSpPr/>
      </xdr:nvCxnSpPr>
      <xdr:spPr>
        <a:xfrm>
          <a:off x="1130300" y="9460963"/>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101486</xdr:rowOff>
    </xdr:from>
    <xdr:ext cx="534377" cy="259045"/>
    <xdr:sp macro="" textlink="">
      <xdr:nvSpPr>
        <xdr:cNvPr id="132" name="テキスト ボックス 131"/>
        <xdr:cNvSpPr txBox="1"/>
      </xdr:nvSpPr>
      <xdr:spPr>
        <a:xfrm>
          <a:off x="1752111" y="97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4" name="テキスト ボックス 133"/>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1509</xdr:rowOff>
    </xdr:from>
    <xdr:to>
      <xdr:col>6</xdr:col>
      <xdr:colOff>561975</xdr:colOff>
      <xdr:row>54</xdr:row>
      <xdr:rowOff>103109</xdr:rowOff>
    </xdr:to>
    <xdr:sp macro="" textlink="">
      <xdr:nvSpPr>
        <xdr:cNvPr id="140" name="円/楕円 139"/>
        <xdr:cNvSpPr/>
      </xdr:nvSpPr>
      <xdr:spPr>
        <a:xfrm>
          <a:off x="4584700" y="92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24386</xdr:rowOff>
    </xdr:from>
    <xdr:ext cx="534377" cy="259045"/>
    <xdr:sp macro="" textlink="">
      <xdr:nvSpPr>
        <xdr:cNvPr id="141" name="物件費該当値テキスト"/>
        <xdr:cNvSpPr txBox="1"/>
      </xdr:nvSpPr>
      <xdr:spPr>
        <a:xfrm>
          <a:off x="4686300" y="91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57,676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51018</xdr:rowOff>
    </xdr:from>
    <xdr:to>
      <xdr:col>5</xdr:col>
      <xdr:colOff>409575</xdr:colOff>
      <xdr:row>54</xdr:row>
      <xdr:rowOff>152618</xdr:rowOff>
    </xdr:to>
    <xdr:sp macro="" textlink="">
      <xdr:nvSpPr>
        <xdr:cNvPr id="142" name="円/楕円 141"/>
        <xdr:cNvSpPr/>
      </xdr:nvSpPr>
      <xdr:spPr>
        <a:xfrm>
          <a:off x="3746500" y="93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169145</xdr:rowOff>
    </xdr:from>
    <xdr:ext cx="534377" cy="259045"/>
    <xdr:sp macro="" textlink="">
      <xdr:nvSpPr>
        <xdr:cNvPr id="143" name="テキスト ボックス 142"/>
        <xdr:cNvSpPr txBox="1"/>
      </xdr:nvSpPr>
      <xdr:spPr>
        <a:xfrm>
          <a:off x="3530111" y="908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29856</xdr:rowOff>
    </xdr:from>
    <xdr:to>
      <xdr:col>4</xdr:col>
      <xdr:colOff>206375</xdr:colOff>
      <xdr:row>55</xdr:row>
      <xdr:rowOff>131456</xdr:rowOff>
    </xdr:to>
    <xdr:sp macro="" textlink="">
      <xdr:nvSpPr>
        <xdr:cNvPr id="144" name="円/楕円 143"/>
        <xdr:cNvSpPr/>
      </xdr:nvSpPr>
      <xdr:spPr>
        <a:xfrm>
          <a:off x="2857500" y="94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147983</xdr:rowOff>
    </xdr:from>
    <xdr:ext cx="534377" cy="259045"/>
    <xdr:sp macro="" textlink="">
      <xdr:nvSpPr>
        <xdr:cNvPr id="145" name="テキスト ボックス 144"/>
        <xdr:cNvSpPr txBox="1"/>
      </xdr:nvSpPr>
      <xdr:spPr>
        <a:xfrm>
          <a:off x="2641111" y="92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12940</xdr:rowOff>
    </xdr:from>
    <xdr:to>
      <xdr:col>3</xdr:col>
      <xdr:colOff>3175</xdr:colOff>
      <xdr:row>55</xdr:row>
      <xdr:rowOff>114540</xdr:rowOff>
    </xdr:to>
    <xdr:sp macro="" textlink="">
      <xdr:nvSpPr>
        <xdr:cNvPr id="146" name="円/楕円 145"/>
        <xdr:cNvSpPr/>
      </xdr:nvSpPr>
      <xdr:spPr>
        <a:xfrm>
          <a:off x="1968500" y="9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131067</xdr:rowOff>
    </xdr:from>
    <xdr:ext cx="534377" cy="259045"/>
    <xdr:sp macro="" textlink="">
      <xdr:nvSpPr>
        <xdr:cNvPr id="147" name="テキスト ボックス 146"/>
        <xdr:cNvSpPr txBox="1"/>
      </xdr:nvSpPr>
      <xdr:spPr>
        <a:xfrm>
          <a:off x="1752111" y="92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151863</xdr:rowOff>
    </xdr:from>
    <xdr:to>
      <xdr:col>1</xdr:col>
      <xdr:colOff>485775</xdr:colOff>
      <xdr:row>55</xdr:row>
      <xdr:rowOff>82013</xdr:rowOff>
    </xdr:to>
    <xdr:sp macro="" textlink="">
      <xdr:nvSpPr>
        <xdr:cNvPr id="148" name="円/楕円 147"/>
        <xdr:cNvSpPr/>
      </xdr:nvSpPr>
      <xdr:spPr>
        <a:xfrm>
          <a:off x="1079500" y="94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98540</xdr:rowOff>
    </xdr:from>
    <xdr:ext cx="534377" cy="259045"/>
    <xdr:sp macro="" textlink="">
      <xdr:nvSpPr>
        <xdr:cNvPr id="149" name="テキスト ボックス 148"/>
        <xdr:cNvSpPr txBox="1"/>
      </xdr:nvSpPr>
      <xdr:spPr>
        <a:xfrm>
          <a:off x="863111" y="91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90714</xdr:rowOff>
    </xdr:from>
    <xdr:to>
      <xdr:col>6</xdr:col>
      <xdr:colOff>511175</xdr:colOff>
      <xdr:row>76</xdr:row>
      <xdr:rowOff>105246</xdr:rowOff>
    </xdr:to>
    <xdr:cxnSp macro="">
      <xdr:nvCxnSpPr>
        <xdr:cNvPr id="180" name="直線コネクタ 179"/>
        <xdr:cNvCxnSpPr/>
      </xdr:nvCxnSpPr>
      <xdr:spPr>
        <a:xfrm flipV="1">
          <a:off x="3797300" y="13120914"/>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55607</xdr:rowOff>
    </xdr:from>
    <xdr:to>
      <xdr:col>5</xdr:col>
      <xdr:colOff>358775</xdr:colOff>
      <xdr:row>76</xdr:row>
      <xdr:rowOff>105246</xdr:rowOff>
    </xdr:to>
    <xdr:cxnSp macro="">
      <xdr:nvCxnSpPr>
        <xdr:cNvPr id="183" name="直線コネクタ 182"/>
        <xdr:cNvCxnSpPr/>
      </xdr:nvCxnSpPr>
      <xdr:spPr>
        <a:xfrm>
          <a:off x="2908300" y="1308580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55607</xdr:rowOff>
    </xdr:from>
    <xdr:to>
      <xdr:col>4</xdr:col>
      <xdr:colOff>155575</xdr:colOff>
      <xdr:row>76</xdr:row>
      <xdr:rowOff>116024</xdr:rowOff>
    </xdr:to>
    <xdr:cxnSp macro="">
      <xdr:nvCxnSpPr>
        <xdr:cNvPr id="186" name="直線コネクタ 185"/>
        <xdr:cNvCxnSpPr/>
      </xdr:nvCxnSpPr>
      <xdr:spPr>
        <a:xfrm flipV="1">
          <a:off x="2019300" y="13085807"/>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56262</xdr:rowOff>
    </xdr:from>
    <xdr:to>
      <xdr:col>2</xdr:col>
      <xdr:colOff>638175</xdr:colOff>
      <xdr:row>76</xdr:row>
      <xdr:rowOff>116024</xdr:rowOff>
    </xdr:to>
    <xdr:cxnSp macro="">
      <xdr:nvCxnSpPr>
        <xdr:cNvPr id="189" name="直線コネクタ 188"/>
        <xdr:cNvCxnSpPr/>
      </xdr:nvCxnSpPr>
      <xdr:spPr>
        <a:xfrm>
          <a:off x="1130300" y="13086462"/>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39914</xdr:rowOff>
    </xdr:from>
    <xdr:to>
      <xdr:col>6</xdr:col>
      <xdr:colOff>561975</xdr:colOff>
      <xdr:row>76</xdr:row>
      <xdr:rowOff>141514</xdr:rowOff>
    </xdr:to>
    <xdr:sp macro="" textlink="">
      <xdr:nvSpPr>
        <xdr:cNvPr id="199" name="円/楕円 198"/>
        <xdr:cNvSpPr/>
      </xdr:nvSpPr>
      <xdr:spPr>
        <a:xfrm>
          <a:off x="45847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18341</xdr:rowOff>
    </xdr:from>
    <xdr:ext cx="469744" cy="259045"/>
    <xdr:sp macro="" textlink="">
      <xdr:nvSpPr>
        <xdr:cNvPr id="200" name="維持補修費該当値テキスト"/>
        <xdr:cNvSpPr txBox="1"/>
      </xdr:nvSpPr>
      <xdr:spPr>
        <a:xfrm>
          <a:off x="4686300"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54446</xdr:rowOff>
    </xdr:from>
    <xdr:to>
      <xdr:col>5</xdr:col>
      <xdr:colOff>409575</xdr:colOff>
      <xdr:row>76</xdr:row>
      <xdr:rowOff>156046</xdr:rowOff>
    </xdr:to>
    <xdr:sp macro="" textlink="">
      <xdr:nvSpPr>
        <xdr:cNvPr id="201" name="円/楕円 200"/>
        <xdr:cNvSpPr/>
      </xdr:nvSpPr>
      <xdr:spPr>
        <a:xfrm>
          <a:off x="3746500" y="13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147173</xdr:rowOff>
    </xdr:from>
    <xdr:ext cx="469744" cy="259045"/>
    <xdr:sp macro="" textlink="">
      <xdr:nvSpPr>
        <xdr:cNvPr id="202" name="テキスト ボックス 201"/>
        <xdr:cNvSpPr txBox="1"/>
      </xdr:nvSpPr>
      <xdr:spPr>
        <a:xfrm>
          <a:off x="3562427" y="131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4807</xdr:rowOff>
    </xdr:from>
    <xdr:to>
      <xdr:col>4</xdr:col>
      <xdr:colOff>206375</xdr:colOff>
      <xdr:row>76</xdr:row>
      <xdr:rowOff>106407</xdr:rowOff>
    </xdr:to>
    <xdr:sp macro="" textlink="">
      <xdr:nvSpPr>
        <xdr:cNvPr id="203" name="円/楕円 202"/>
        <xdr:cNvSpPr/>
      </xdr:nvSpPr>
      <xdr:spPr>
        <a:xfrm>
          <a:off x="28575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97534</xdr:rowOff>
    </xdr:from>
    <xdr:ext cx="469744" cy="259045"/>
    <xdr:sp macro="" textlink="">
      <xdr:nvSpPr>
        <xdr:cNvPr id="204" name="テキスト ボックス 203"/>
        <xdr:cNvSpPr txBox="1"/>
      </xdr:nvSpPr>
      <xdr:spPr>
        <a:xfrm>
          <a:off x="2673427" y="131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65224</xdr:rowOff>
    </xdr:from>
    <xdr:to>
      <xdr:col>3</xdr:col>
      <xdr:colOff>3175</xdr:colOff>
      <xdr:row>76</xdr:row>
      <xdr:rowOff>166824</xdr:rowOff>
    </xdr:to>
    <xdr:sp macro="" textlink="">
      <xdr:nvSpPr>
        <xdr:cNvPr id="205" name="円/楕円 204"/>
        <xdr:cNvSpPr/>
      </xdr:nvSpPr>
      <xdr:spPr>
        <a:xfrm>
          <a:off x="1968500" y="130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157951</xdr:rowOff>
    </xdr:from>
    <xdr:ext cx="469744" cy="259045"/>
    <xdr:sp macro="" textlink="">
      <xdr:nvSpPr>
        <xdr:cNvPr id="206" name="テキスト ボックス 205"/>
        <xdr:cNvSpPr txBox="1"/>
      </xdr:nvSpPr>
      <xdr:spPr>
        <a:xfrm>
          <a:off x="1784427" y="131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5462</xdr:rowOff>
    </xdr:from>
    <xdr:to>
      <xdr:col>1</xdr:col>
      <xdr:colOff>485775</xdr:colOff>
      <xdr:row>76</xdr:row>
      <xdr:rowOff>107062</xdr:rowOff>
    </xdr:to>
    <xdr:sp macro="" textlink="">
      <xdr:nvSpPr>
        <xdr:cNvPr id="207" name="円/楕円 206"/>
        <xdr:cNvSpPr/>
      </xdr:nvSpPr>
      <xdr:spPr>
        <a:xfrm>
          <a:off x="1079500" y="130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98189</xdr:rowOff>
    </xdr:from>
    <xdr:ext cx="469744" cy="259045"/>
    <xdr:sp macro="" textlink="">
      <xdr:nvSpPr>
        <xdr:cNvPr id="208" name="テキスト ボックス 207"/>
        <xdr:cNvSpPr txBox="1"/>
      </xdr:nvSpPr>
      <xdr:spPr>
        <a:xfrm>
          <a:off x="895427" y="131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916</xdr:rowOff>
    </xdr:from>
    <xdr:to>
      <xdr:col>6</xdr:col>
      <xdr:colOff>511175</xdr:colOff>
      <xdr:row>97</xdr:row>
      <xdr:rowOff>3888</xdr:rowOff>
    </xdr:to>
    <xdr:cxnSp macro="">
      <xdr:nvCxnSpPr>
        <xdr:cNvPr id="236" name="直線コネクタ 235"/>
        <xdr:cNvCxnSpPr/>
      </xdr:nvCxnSpPr>
      <xdr:spPr>
        <a:xfrm>
          <a:off x="3797300" y="1663156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58445</xdr:rowOff>
    </xdr:from>
    <xdr:ext cx="534377" cy="259045"/>
    <xdr:sp macro="" textlink="">
      <xdr:nvSpPr>
        <xdr:cNvPr id="237" name="扶助費平均値テキスト"/>
        <xdr:cNvSpPr txBox="1"/>
      </xdr:nvSpPr>
      <xdr:spPr>
        <a:xfrm>
          <a:off x="4686300" y="16346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916</xdr:rowOff>
    </xdr:from>
    <xdr:to>
      <xdr:col>5</xdr:col>
      <xdr:colOff>358775</xdr:colOff>
      <xdr:row>97</xdr:row>
      <xdr:rowOff>82893</xdr:rowOff>
    </xdr:to>
    <xdr:cxnSp macro="">
      <xdr:nvCxnSpPr>
        <xdr:cNvPr id="239" name="直線コネクタ 238"/>
        <xdr:cNvCxnSpPr/>
      </xdr:nvCxnSpPr>
      <xdr:spPr>
        <a:xfrm flipV="1">
          <a:off x="2908300" y="16631566"/>
          <a:ext cx="889000" cy="8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82893</xdr:rowOff>
    </xdr:from>
    <xdr:to>
      <xdr:col>4</xdr:col>
      <xdr:colOff>155575</xdr:colOff>
      <xdr:row>97</xdr:row>
      <xdr:rowOff>97867</xdr:rowOff>
    </xdr:to>
    <xdr:cxnSp macro="">
      <xdr:nvCxnSpPr>
        <xdr:cNvPr id="242" name="直線コネクタ 241"/>
        <xdr:cNvCxnSpPr/>
      </xdr:nvCxnSpPr>
      <xdr:spPr>
        <a:xfrm flipV="1">
          <a:off x="2019300" y="16713543"/>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97867</xdr:rowOff>
    </xdr:from>
    <xdr:to>
      <xdr:col>2</xdr:col>
      <xdr:colOff>638175</xdr:colOff>
      <xdr:row>97</xdr:row>
      <xdr:rowOff>108359</xdr:rowOff>
    </xdr:to>
    <xdr:cxnSp macro="">
      <xdr:nvCxnSpPr>
        <xdr:cNvPr id="245" name="直線コネクタ 244"/>
        <xdr:cNvCxnSpPr/>
      </xdr:nvCxnSpPr>
      <xdr:spPr>
        <a:xfrm flipV="1">
          <a:off x="1130300" y="16728517"/>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124538</xdr:rowOff>
    </xdr:from>
    <xdr:to>
      <xdr:col>6</xdr:col>
      <xdr:colOff>561975</xdr:colOff>
      <xdr:row>97</xdr:row>
      <xdr:rowOff>54688</xdr:rowOff>
    </xdr:to>
    <xdr:sp macro="" textlink="">
      <xdr:nvSpPr>
        <xdr:cNvPr id="255" name="円/楕円 254"/>
        <xdr:cNvSpPr/>
      </xdr:nvSpPr>
      <xdr:spPr>
        <a:xfrm>
          <a:off x="4584700" y="165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102965</xdr:rowOff>
    </xdr:from>
    <xdr:ext cx="534377" cy="259045"/>
    <xdr:sp macro="" textlink="">
      <xdr:nvSpPr>
        <xdr:cNvPr id="256" name="扶助費該当値テキスト"/>
        <xdr:cNvSpPr txBox="1"/>
      </xdr:nvSpPr>
      <xdr:spPr>
        <a:xfrm>
          <a:off x="4686300" y="165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121566</xdr:rowOff>
    </xdr:from>
    <xdr:to>
      <xdr:col>5</xdr:col>
      <xdr:colOff>409575</xdr:colOff>
      <xdr:row>97</xdr:row>
      <xdr:rowOff>51716</xdr:rowOff>
    </xdr:to>
    <xdr:sp macro="" textlink="">
      <xdr:nvSpPr>
        <xdr:cNvPr id="257" name="円/楕円 256"/>
        <xdr:cNvSpPr/>
      </xdr:nvSpPr>
      <xdr:spPr>
        <a:xfrm>
          <a:off x="3746500" y="165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42843</xdr:rowOff>
    </xdr:from>
    <xdr:ext cx="534377" cy="259045"/>
    <xdr:sp macro="" textlink="">
      <xdr:nvSpPr>
        <xdr:cNvPr id="258" name="テキスト ボックス 257"/>
        <xdr:cNvSpPr txBox="1"/>
      </xdr:nvSpPr>
      <xdr:spPr>
        <a:xfrm>
          <a:off x="3530111" y="166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32093</xdr:rowOff>
    </xdr:from>
    <xdr:to>
      <xdr:col>4</xdr:col>
      <xdr:colOff>206375</xdr:colOff>
      <xdr:row>97</xdr:row>
      <xdr:rowOff>133693</xdr:rowOff>
    </xdr:to>
    <xdr:sp macro="" textlink="">
      <xdr:nvSpPr>
        <xdr:cNvPr id="259" name="円/楕円 258"/>
        <xdr:cNvSpPr/>
      </xdr:nvSpPr>
      <xdr:spPr>
        <a:xfrm>
          <a:off x="2857500" y="166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124820</xdr:rowOff>
    </xdr:from>
    <xdr:ext cx="534377" cy="259045"/>
    <xdr:sp macro="" textlink="">
      <xdr:nvSpPr>
        <xdr:cNvPr id="260" name="テキスト ボックス 259"/>
        <xdr:cNvSpPr txBox="1"/>
      </xdr:nvSpPr>
      <xdr:spPr>
        <a:xfrm>
          <a:off x="2641111" y="167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47067</xdr:rowOff>
    </xdr:from>
    <xdr:to>
      <xdr:col>3</xdr:col>
      <xdr:colOff>3175</xdr:colOff>
      <xdr:row>97</xdr:row>
      <xdr:rowOff>148667</xdr:rowOff>
    </xdr:to>
    <xdr:sp macro="" textlink="">
      <xdr:nvSpPr>
        <xdr:cNvPr id="261" name="円/楕円 260"/>
        <xdr:cNvSpPr/>
      </xdr:nvSpPr>
      <xdr:spPr>
        <a:xfrm>
          <a:off x="1968500" y="166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139794</xdr:rowOff>
    </xdr:from>
    <xdr:ext cx="534377" cy="259045"/>
    <xdr:sp macro="" textlink="">
      <xdr:nvSpPr>
        <xdr:cNvPr id="262" name="テキスト ボックス 261"/>
        <xdr:cNvSpPr txBox="1"/>
      </xdr:nvSpPr>
      <xdr:spPr>
        <a:xfrm>
          <a:off x="1752111" y="167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57559</xdr:rowOff>
    </xdr:from>
    <xdr:to>
      <xdr:col>1</xdr:col>
      <xdr:colOff>485775</xdr:colOff>
      <xdr:row>97</xdr:row>
      <xdr:rowOff>159159</xdr:rowOff>
    </xdr:to>
    <xdr:sp macro="" textlink="">
      <xdr:nvSpPr>
        <xdr:cNvPr id="263" name="円/楕円 262"/>
        <xdr:cNvSpPr/>
      </xdr:nvSpPr>
      <xdr:spPr>
        <a:xfrm>
          <a:off x="1079500" y="166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150286</xdr:rowOff>
    </xdr:from>
    <xdr:ext cx="534377" cy="259045"/>
    <xdr:sp macro="" textlink="">
      <xdr:nvSpPr>
        <xdr:cNvPr id="264" name="テキスト ボックス 263"/>
        <xdr:cNvSpPr txBox="1"/>
      </xdr:nvSpPr>
      <xdr:spPr>
        <a:xfrm>
          <a:off x="863111" y="1678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60700</xdr:rowOff>
    </xdr:from>
    <xdr:to>
      <xdr:col>15</xdr:col>
      <xdr:colOff>180975</xdr:colOff>
      <xdr:row>34</xdr:row>
      <xdr:rowOff>137776</xdr:rowOff>
    </xdr:to>
    <xdr:cxnSp macro="">
      <xdr:nvCxnSpPr>
        <xdr:cNvPr id="293" name="直線コネクタ 292"/>
        <xdr:cNvCxnSpPr/>
      </xdr:nvCxnSpPr>
      <xdr:spPr>
        <a:xfrm flipV="1">
          <a:off x="9639300" y="5890000"/>
          <a:ext cx="8382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126479</xdr:rowOff>
    </xdr:from>
    <xdr:to>
      <xdr:col>14</xdr:col>
      <xdr:colOff>28575</xdr:colOff>
      <xdr:row>34</xdr:row>
      <xdr:rowOff>137776</xdr:rowOff>
    </xdr:to>
    <xdr:cxnSp macro="">
      <xdr:nvCxnSpPr>
        <xdr:cNvPr id="296" name="直線コネクタ 295"/>
        <xdr:cNvCxnSpPr/>
      </xdr:nvCxnSpPr>
      <xdr:spPr>
        <a:xfrm>
          <a:off x="8750300" y="5955779"/>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160862</xdr:rowOff>
    </xdr:from>
    <xdr:ext cx="534377" cy="259045"/>
    <xdr:sp macro="" textlink="">
      <xdr:nvSpPr>
        <xdr:cNvPr id="298" name="テキスト ボックス 297"/>
        <xdr:cNvSpPr txBox="1"/>
      </xdr:nvSpPr>
      <xdr:spPr>
        <a:xfrm>
          <a:off x="9372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64357</xdr:rowOff>
    </xdr:from>
    <xdr:to>
      <xdr:col>12</xdr:col>
      <xdr:colOff>511175</xdr:colOff>
      <xdr:row>34</xdr:row>
      <xdr:rowOff>126479</xdr:rowOff>
    </xdr:to>
    <xdr:cxnSp macro="">
      <xdr:nvCxnSpPr>
        <xdr:cNvPr id="299" name="直線コネクタ 298"/>
        <xdr:cNvCxnSpPr/>
      </xdr:nvCxnSpPr>
      <xdr:spPr>
        <a:xfrm>
          <a:off x="7861300" y="5893657"/>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301" name="テキスト ボックス 300"/>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38297</xdr:rowOff>
    </xdr:from>
    <xdr:to>
      <xdr:col>11</xdr:col>
      <xdr:colOff>307975</xdr:colOff>
      <xdr:row>34</xdr:row>
      <xdr:rowOff>64357</xdr:rowOff>
    </xdr:to>
    <xdr:cxnSp macro="">
      <xdr:nvCxnSpPr>
        <xdr:cNvPr id="302" name="直線コネクタ 301"/>
        <xdr:cNvCxnSpPr/>
      </xdr:nvCxnSpPr>
      <xdr:spPr>
        <a:xfrm>
          <a:off x="6972300" y="5696147"/>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35551</xdr:rowOff>
    </xdr:from>
    <xdr:ext cx="534377" cy="259045"/>
    <xdr:sp macro="" textlink="">
      <xdr:nvSpPr>
        <xdr:cNvPr id="304" name="テキスト ボックス 303"/>
        <xdr:cNvSpPr txBox="1"/>
      </xdr:nvSpPr>
      <xdr:spPr>
        <a:xfrm>
          <a:off x="7594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43686</xdr:rowOff>
    </xdr:from>
    <xdr:ext cx="534377" cy="259045"/>
    <xdr:sp macro="" textlink="">
      <xdr:nvSpPr>
        <xdr:cNvPr id="306" name="テキスト ボックス 305"/>
        <xdr:cNvSpPr txBox="1"/>
      </xdr:nvSpPr>
      <xdr:spPr>
        <a:xfrm>
          <a:off x="6705111" y="62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9900</xdr:rowOff>
    </xdr:from>
    <xdr:to>
      <xdr:col>15</xdr:col>
      <xdr:colOff>231775</xdr:colOff>
      <xdr:row>34</xdr:row>
      <xdr:rowOff>111500</xdr:rowOff>
    </xdr:to>
    <xdr:sp macro="" textlink="">
      <xdr:nvSpPr>
        <xdr:cNvPr id="312" name="円/楕円 311"/>
        <xdr:cNvSpPr/>
      </xdr:nvSpPr>
      <xdr:spPr>
        <a:xfrm>
          <a:off x="10426700" y="583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32777</xdr:rowOff>
    </xdr:from>
    <xdr:ext cx="534377" cy="259045"/>
    <xdr:sp macro="" textlink="">
      <xdr:nvSpPr>
        <xdr:cNvPr id="313" name="補助費等該当値テキスト"/>
        <xdr:cNvSpPr txBox="1"/>
      </xdr:nvSpPr>
      <xdr:spPr>
        <a:xfrm>
          <a:off x="10528300" y="56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44,147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86976</xdr:rowOff>
    </xdr:from>
    <xdr:to>
      <xdr:col>14</xdr:col>
      <xdr:colOff>79375</xdr:colOff>
      <xdr:row>35</xdr:row>
      <xdr:rowOff>17126</xdr:rowOff>
    </xdr:to>
    <xdr:sp macro="" textlink="">
      <xdr:nvSpPr>
        <xdr:cNvPr id="314" name="円/楕円 313"/>
        <xdr:cNvSpPr/>
      </xdr:nvSpPr>
      <xdr:spPr>
        <a:xfrm>
          <a:off x="9588500" y="59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33653</xdr:rowOff>
    </xdr:from>
    <xdr:ext cx="534377" cy="259045"/>
    <xdr:sp macro="" textlink="">
      <xdr:nvSpPr>
        <xdr:cNvPr id="315" name="テキスト ボックス 314"/>
        <xdr:cNvSpPr txBox="1"/>
      </xdr:nvSpPr>
      <xdr:spPr>
        <a:xfrm>
          <a:off x="9372111" y="56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75679</xdr:rowOff>
    </xdr:from>
    <xdr:to>
      <xdr:col>12</xdr:col>
      <xdr:colOff>561975</xdr:colOff>
      <xdr:row>35</xdr:row>
      <xdr:rowOff>5829</xdr:rowOff>
    </xdr:to>
    <xdr:sp macro="" textlink="">
      <xdr:nvSpPr>
        <xdr:cNvPr id="316" name="円/楕円 315"/>
        <xdr:cNvSpPr/>
      </xdr:nvSpPr>
      <xdr:spPr>
        <a:xfrm>
          <a:off x="8699500" y="5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22356</xdr:rowOff>
    </xdr:from>
    <xdr:ext cx="534377" cy="259045"/>
    <xdr:sp macro="" textlink="">
      <xdr:nvSpPr>
        <xdr:cNvPr id="317" name="テキスト ボックス 316"/>
        <xdr:cNvSpPr txBox="1"/>
      </xdr:nvSpPr>
      <xdr:spPr>
        <a:xfrm>
          <a:off x="8483111" y="56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13557</xdr:rowOff>
    </xdr:from>
    <xdr:to>
      <xdr:col>11</xdr:col>
      <xdr:colOff>358775</xdr:colOff>
      <xdr:row>34</xdr:row>
      <xdr:rowOff>115157</xdr:rowOff>
    </xdr:to>
    <xdr:sp macro="" textlink="">
      <xdr:nvSpPr>
        <xdr:cNvPr id="318" name="円/楕円 317"/>
        <xdr:cNvSpPr/>
      </xdr:nvSpPr>
      <xdr:spPr>
        <a:xfrm>
          <a:off x="7810500" y="58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131684</xdr:rowOff>
    </xdr:from>
    <xdr:ext cx="534377" cy="259045"/>
    <xdr:sp macro="" textlink="">
      <xdr:nvSpPr>
        <xdr:cNvPr id="319" name="テキスト ボックス 318"/>
        <xdr:cNvSpPr txBox="1"/>
      </xdr:nvSpPr>
      <xdr:spPr>
        <a:xfrm>
          <a:off x="7594111" y="56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158947</xdr:rowOff>
    </xdr:from>
    <xdr:to>
      <xdr:col>10</xdr:col>
      <xdr:colOff>155575</xdr:colOff>
      <xdr:row>33</xdr:row>
      <xdr:rowOff>89097</xdr:rowOff>
    </xdr:to>
    <xdr:sp macro="" textlink="">
      <xdr:nvSpPr>
        <xdr:cNvPr id="320" name="円/楕円 319"/>
        <xdr:cNvSpPr/>
      </xdr:nvSpPr>
      <xdr:spPr>
        <a:xfrm>
          <a:off x="6921500" y="56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105624</xdr:rowOff>
    </xdr:from>
    <xdr:ext cx="534377" cy="259045"/>
    <xdr:sp macro="" textlink="">
      <xdr:nvSpPr>
        <xdr:cNvPr id="321" name="テキスト ボックス 320"/>
        <xdr:cNvSpPr txBox="1"/>
      </xdr:nvSpPr>
      <xdr:spPr>
        <a:xfrm>
          <a:off x="6705111" y="54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5607</xdr:rowOff>
    </xdr:from>
    <xdr:to>
      <xdr:col>15</xdr:col>
      <xdr:colOff>180975</xdr:colOff>
      <xdr:row>54</xdr:row>
      <xdr:rowOff>78169</xdr:rowOff>
    </xdr:to>
    <xdr:cxnSp macro="">
      <xdr:nvCxnSpPr>
        <xdr:cNvPr id="351" name="直線コネクタ 350"/>
        <xdr:cNvCxnSpPr/>
      </xdr:nvCxnSpPr>
      <xdr:spPr>
        <a:xfrm>
          <a:off x="9639300" y="8749557"/>
          <a:ext cx="838200" cy="58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154195</xdr:rowOff>
    </xdr:from>
    <xdr:ext cx="534377" cy="259045"/>
    <xdr:sp macro="" textlink="">
      <xdr:nvSpPr>
        <xdr:cNvPr id="352" name="普通建設事業費平均値テキスト"/>
        <xdr:cNvSpPr txBox="1"/>
      </xdr:nvSpPr>
      <xdr:spPr>
        <a:xfrm>
          <a:off x="10528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5607</xdr:rowOff>
    </xdr:from>
    <xdr:to>
      <xdr:col>14</xdr:col>
      <xdr:colOff>28575</xdr:colOff>
      <xdr:row>53</xdr:row>
      <xdr:rowOff>30467</xdr:rowOff>
    </xdr:to>
    <xdr:cxnSp macro="">
      <xdr:nvCxnSpPr>
        <xdr:cNvPr id="354" name="直線コネクタ 353"/>
        <xdr:cNvCxnSpPr/>
      </xdr:nvCxnSpPr>
      <xdr:spPr>
        <a:xfrm flipV="1">
          <a:off x="8750300" y="8749557"/>
          <a:ext cx="889000" cy="3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132002</xdr:rowOff>
    </xdr:from>
    <xdr:ext cx="534377" cy="259045"/>
    <xdr:sp macro="" textlink="">
      <xdr:nvSpPr>
        <xdr:cNvPr id="356" name="テキスト ボックス 355"/>
        <xdr:cNvSpPr txBox="1"/>
      </xdr:nvSpPr>
      <xdr:spPr>
        <a:xfrm>
          <a:off x="9372111" y="9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30467</xdr:rowOff>
    </xdr:from>
    <xdr:to>
      <xdr:col>12</xdr:col>
      <xdr:colOff>511175</xdr:colOff>
      <xdr:row>53</xdr:row>
      <xdr:rowOff>88246</xdr:rowOff>
    </xdr:to>
    <xdr:cxnSp macro="">
      <xdr:nvCxnSpPr>
        <xdr:cNvPr id="357" name="直線コネクタ 356"/>
        <xdr:cNvCxnSpPr/>
      </xdr:nvCxnSpPr>
      <xdr:spPr>
        <a:xfrm flipV="1">
          <a:off x="7861300" y="9117317"/>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13225</xdr:rowOff>
    </xdr:from>
    <xdr:ext cx="534377" cy="259045"/>
    <xdr:sp macro="" textlink="">
      <xdr:nvSpPr>
        <xdr:cNvPr id="359" name="テキスト ボックス 358"/>
        <xdr:cNvSpPr txBox="1"/>
      </xdr:nvSpPr>
      <xdr:spPr>
        <a:xfrm>
          <a:off x="8483111" y="96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88246</xdr:rowOff>
    </xdr:from>
    <xdr:to>
      <xdr:col>11</xdr:col>
      <xdr:colOff>307975</xdr:colOff>
      <xdr:row>55</xdr:row>
      <xdr:rowOff>71672</xdr:rowOff>
    </xdr:to>
    <xdr:cxnSp macro="">
      <xdr:nvCxnSpPr>
        <xdr:cNvPr id="360" name="直線コネクタ 359"/>
        <xdr:cNvCxnSpPr/>
      </xdr:nvCxnSpPr>
      <xdr:spPr>
        <a:xfrm flipV="1">
          <a:off x="6972300" y="9175096"/>
          <a:ext cx="889000" cy="3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153185</xdr:rowOff>
    </xdr:from>
    <xdr:ext cx="534377" cy="259045"/>
    <xdr:sp macro="" textlink="">
      <xdr:nvSpPr>
        <xdr:cNvPr id="362" name="テキスト ボックス 361"/>
        <xdr:cNvSpPr txBox="1"/>
      </xdr:nvSpPr>
      <xdr:spPr>
        <a:xfrm>
          <a:off x="7594111" y="9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20979</xdr:rowOff>
    </xdr:from>
    <xdr:ext cx="534377" cy="259045"/>
    <xdr:sp macro="" textlink="">
      <xdr:nvSpPr>
        <xdr:cNvPr id="364" name="テキスト ボックス 363"/>
        <xdr:cNvSpPr txBox="1"/>
      </xdr:nvSpPr>
      <xdr:spPr>
        <a:xfrm>
          <a:off x="6705111" y="97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27369</xdr:rowOff>
    </xdr:from>
    <xdr:to>
      <xdr:col>15</xdr:col>
      <xdr:colOff>231775</xdr:colOff>
      <xdr:row>54</xdr:row>
      <xdr:rowOff>128969</xdr:rowOff>
    </xdr:to>
    <xdr:sp macro="" textlink="">
      <xdr:nvSpPr>
        <xdr:cNvPr id="370" name="円/楕円 369"/>
        <xdr:cNvSpPr/>
      </xdr:nvSpPr>
      <xdr:spPr>
        <a:xfrm>
          <a:off x="10426700" y="92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50246</xdr:rowOff>
    </xdr:from>
    <xdr:ext cx="534377" cy="259045"/>
    <xdr:sp macro="" textlink="">
      <xdr:nvSpPr>
        <xdr:cNvPr id="371" name="普通建設事業費該当値テキスト"/>
        <xdr:cNvSpPr txBox="1"/>
      </xdr:nvSpPr>
      <xdr:spPr>
        <a:xfrm>
          <a:off x="10528300" y="91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63,230</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126257</xdr:rowOff>
    </xdr:from>
    <xdr:to>
      <xdr:col>14</xdr:col>
      <xdr:colOff>79375</xdr:colOff>
      <xdr:row>51</xdr:row>
      <xdr:rowOff>56407</xdr:rowOff>
    </xdr:to>
    <xdr:sp macro="" textlink="">
      <xdr:nvSpPr>
        <xdr:cNvPr id="372" name="円/楕円 371"/>
        <xdr:cNvSpPr/>
      </xdr:nvSpPr>
      <xdr:spPr>
        <a:xfrm>
          <a:off x="9588500" y="86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72934</xdr:rowOff>
    </xdr:from>
    <xdr:ext cx="534377" cy="259045"/>
    <xdr:sp macro="" textlink="">
      <xdr:nvSpPr>
        <xdr:cNvPr id="373" name="テキスト ボックス 372"/>
        <xdr:cNvSpPr txBox="1"/>
      </xdr:nvSpPr>
      <xdr:spPr>
        <a:xfrm>
          <a:off x="9372111" y="84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94,039</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151117</xdr:rowOff>
    </xdr:from>
    <xdr:to>
      <xdr:col>12</xdr:col>
      <xdr:colOff>561975</xdr:colOff>
      <xdr:row>53</xdr:row>
      <xdr:rowOff>81267</xdr:rowOff>
    </xdr:to>
    <xdr:sp macro="" textlink="">
      <xdr:nvSpPr>
        <xdr:cNvPr id="374" name="円/楕円 373"/>
        <xdr:cNvSpPr/>
      </xdr:nvSpPr>
      <xdr:spPr>
        <a:xfrm>
          <a:off x="8699500" y="90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97794</xdr:rowOff>
    </xdr:from>
    <xdr:ext cx="534377" cy="259045"/>
    <xdr:sp macro="" textlink="">
      <xdr:nvSpPr>
        <xdr:cNvPr id="375" name="テキスト ボックス 374"/>
        <xdr:cNvSpPr txBox="1"/>
      </xdr:nvSpPr>
      <xdr:spPr>
        <a:xfrm>
          <a:off x="8483111" y="88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37446</xdr:rowOff>
    </xdr:from>
    <xdr:to>
      <xdr:col>11</xdr:col>
      <xdr:colOff>358775</xdr:colOff>
      <xdr:row>53</xdr:row>
      <xdr:rowOff>139046</xdr:rowOff>
    </xdr:to>
    <xdr:sp macro="" textlink="">
      <xdr:nvSpPr>
        <xdr:cNvPr id="376" name="円/楕円 375"/>
        <xdr:cNvSpPr/>
      </xdr:nvSpPr>
      <xdr:spPr>
        <a:xfrm>
          <a:off x="7810500" y="91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155573</xdr:rowOff>
    </xdr:from>
    <xdr:ext cx="534377" cy="259045"/>
    <xdr:sp macro="" textlink="">
      <xdr:nvSpPr>
        <xdr:cNvPr id="377" name="テキスト ボックス 376"/>
        <xdr:cNvSpPr txBox="1"/>
      </xdr:nvSpPr>
      <xdr:spPr>
        <a:xfrm>
          <a:off x="7594111" y="889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20872</xdr:rowOff>
    </xdr:from>
    <xdr:to>
      <xdr:col>10</xdr:col>
      <xdr:colOff>155575</xdr:colOff>
      <xdr:row>55</xdr:row>
      <xdr:rowOff>122472</xdr:rowOff>
    </xdr:to>
    <xdr:sp macro="" textlink="">
      <xdr:nvSpPr>
        <xdr:cNvPr id="378" name="円/楕円 377"/>
        <xdr:cNvSpPr/>
      </xdr:nvSpPr>
      <xdr:spPr>
        <a:xfrm>
          <a:off x="6921500" y="94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138999</xdr:rowOff>
    </xdr:from>
    <xdr:ext cx="534377" cy="259045"/>
    <xdr:sp macro="" textlink="">
      <xdr:nvSpPr>
        <xdr:cNvPr id="379" name="テキスト ボックス 378"/>
        <xdr:cNvSpPr txBox="1"/>
      </xdr:nvSpPr>
      <xdr:spPr>
        <a:xfrm>
          <a:off x="6705111" y="92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26962</xdr:rowOff>
    </xdr:from>
    <xdr:to>
      <xdr:col>15</xdr:col>
      <xdr:colOff>180975</xdr:colOff>
      <xdr:row>73</xdr:row>
      <xdr:rowOff>109106</xdr:rowOff>
    </xdr:to>
    <xdr:cxnSp macro="">
      <xdr:nvCxnSpPr>
        <xdr:cNvPr id="408" name="直線コネクタ 407"/>
        <xdr:cNvCxnSpPr/>
      </xdr:nvCxnSpPr>
      <xdr:spPr>
        <a:xfrm>
          <a:off x="9639300" y="12028462"/>
          <a:ext cx="838200" cy="59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44390</xdr:rowOff>
    </xdr:from>
    <xdr:ext cx="534377" cy="259045"/>
    <xdr:sp macro="" textlink="">
      <xdr:nvSpPr>
        <xdr:cNvPr id="409" name="普通建設事業費 （ うち新規整備　）平均値テキスト"/>
        <xdr:cNvSpPr txBox="1"/>
      </xdr:nvSpPr>
      <xdr:spPr>
        <a:xfrm>
          <a:off x="10528300" y="1290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133621</xdr:rowOff>
    </xdr:from>
    <xdr:ext cx="534377" cy="259045"/>
    <xdr:sp macro="" textlink="">
      <xdr:nvSpPr>
        <xdr:cNvPr id="412" name="テキスト ボックス 411"/>
        <xdr:cNvSpPr txBox="1"/>
      </xdr:nvSpPr>
      <xdr:spPr>
        <a:xfrm>
          <a:off x="9372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58306</xdr:rowOff>
    </xdr:from>
    <xdr:to>
      <xdr:col>15</xdr:col>
      <xdr:colOff>231775</xdr:colOff>
      <xdr:row>73</xdr:row>
      <xdr:rowOff>159906</xdr:rowOff>
    </xdr:to>
    <xdr:sp macro="" textlink="">
      <xdr:nvSpPr>
        <xdr:cNvPr id="418" name="円/楕円 417"/>
        <xdr:cNvSpPr/>
      </xdr:nvSpPr>
      <xdr:spPr>
        <a:xfrm>
          <a:off x="10426700" y="125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81183</xdr:rowOff>
    </xdr:from>
    <xdr:ext cx="534377" cy="259045"/>
    <xdr:sp macro="" textlink="">
      <xdr:nvSpPr>
        <xdr:cNvPr id="419" name="普通建設事業費 （ うち新規整備　）該当値テキスト"/>
        <xdr:cNvSpPr txBox="1"/>
      </xdr:nvSpPr>
      <xdr:spPr>
        <a:xfrm>
          <a:off x="10528300" y="124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25,303</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147612</xdr:rowOff>
    </xdr:from>
    <xdr:to>
      <xdr:col>14</xdr:col>
      <xdr:colOff>79375</xdr:colOff>
      <xdr:row>70</xdr:row>
      <xdr:rowOff>77762</xdr:rowOff>
    </xdr:to>
    <xdr:sp macro="" textlink="">
      <xdr:nvSpPr>
        <xdr:cNvPr id="420" name="円/楕円 419"/>
        <xdr:cNvSpPr/>
      </xdr:nvSpPr>
      <xdr:spPr>
        <a:xfrm>
          <a:off x="9588500" y="119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94289</xdr:rowOff>
    </xdr:from>
    <xdr:ext cx="534377" cy="259045"/>
    <xdr:sp macro="" textlink="">
      <xdr:nvSpPr>
        <xdr:cNvPr id="421" name="テキスト ボックス 420"/>
        <xdr:cNvSpPr txBox="1"/>
      </xdr:nvSpPr>
      <xdr:spPr>
        <a:xfrm>
          <a:off x="9372111" y="117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55256</xdr:rowOff>
    </xdr:from>
    <xdr:to>
      <xdr:col>15</xdr:col>
      <xdr:colOff>180975</xdr:colOff>
      <xdr:row>94</xdr:row>
      <xdr:rowOff>92036</xdr:rowOff>
    </xdr:to>
    <xdr:cxnSp macro="">
      <xdr:nvCxnSpPr>
        <xdr:cNvPr id="448" name="直線コネクタ 447"/>
        <xdr:cNvCxnSpPr/>
      </xdr:nvCxnSpPr>
      <xdr:spPr>
        <a:xfrm>
          <a:off x="9639300" y="16000106"/>
          <a:ext cx="838200" cy="20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2" name="テキスト ボックス 451"/>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41236</xdr:rowOff>
    </xdr:from>
    <xdr:to>
      <xdr:col>15</xdr:col>
      <xdr:colOff>231775</xdr:colOff>
      <xdr:row>94</xdr:row>
      <xdr:rowOff>142836</xdr:rowOff>
    </xdr:to>
    <xdr:sp macro="" textlink="">
      <xdr:nvSpPr>
        <xdr:cNvPr id="458" name="円/楕円 457"/>
        <xdr:cNvSpPr/>
      </xdr:nvSpPr>
      <xdr:spPr>
        <a:xfrm>
          <a:off x="10426700" y="161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64113</xdr:rowOff>
    </xdr:from>
    <xdr:ext cx="534377" cy="259045"/>
    <xdr:sp macro="" textlink="">
      <xdr:nvSpPr>
        <xdr:cNvPr id="459" name="普通建設事業費 （ うち更新整備　）該当値テキスト"/>
        <xdr:cNvSpPr txBox="1"/>
      </xdr:nvSpPr>
      <xdr:spPr>
        <a:xfrm>
          <a:off x="10528300" y="160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32,085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4456</xdr:rowOff>
    </xdr:from>
    <xdr:to>
      <xdr:col>14</xdr:col>
      <xdr:colOff>79375</xdr:colOff>
      <xdr:row>93</xdr:row>
      <xdr:rowOff>106056</xdr:rowOff>
    </xdr:to>
    <xdr:sp macro="" textlink="">
      <xdr:nvSpPr>
        <xdr:cNvPr id="460" name="円/楕円 459"/>
        <xdr:cNvSpPr/>
      </xdr:nvSpPr>
      <xdr:spPr>
        <a:xfrm>
          <a:off x="9588500" y="159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122583</xdr:rowOff>
    </xdr:from>
    <xdr:ext cx="534377" cy="259045"/>
    <xdr:sp macro="" textlink="">
      <xdr:nvSpPr>
        <xdr:cNvPr id="461" name="テキスト ボックス 460"/>
        <xdr:cNvSpPr txBox="1"/>
      </xdr:nvSpPr>
      <xdr:spPr>
        <a:xfrm>
          <a:off x="9372111" y="157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3" name="テキスト ボックス 47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5" name="テキスト ボックス 47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7" name="テキスト ボックス 47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9" name="テキスト ボックス 47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1" name="テキスト ボックス 480"/>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3" name="テキスト ボックス 48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83312</xdr:rowOff>
    </xdr:from>
    <xdr:to>
      <xdr:col>23</xdr:col>
      <xdr:colOff>516889</xdr:colOff>
      <xdr:row>39</xdr:row>
      <xdr:rowOff>44450</xdr:rowOff>
    </xdr:to>
    <xdr:cxnSp macro="">
      <xdr:nvCxnSpPr>
        <xdr:cNvPr id="485" name="直線コネクタ 484"/>
        <xdr:cNvCxnSpPr/>
      </xdr:nvCxnSpPr>
      <xdr:spPr>
        <a:xfrm flipV="1">
          <a:off x="16317595" y="5912612"/>
          <a:ext cx="1269"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7" name="直線コネクタ 48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29989</xdr:rowOff>
    </xdr:from>
    <xdr:ext cx="469744" cy="259045"/>
    <xdr:sp macro="" textlink="">
      <xdr:nvSpPr>
        <xdr:cNvPr id="488" name="災害復旧事業費最大値テキスト"/>
        <xdr:cNvSpPr txBox="1"/>
      </xdr:nvSpPr>
      <xdr:spPr>
        <a:xfrm>
          <a:off x="16370300" y="56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34</xdr:row>
      <xdr:rowOff>83312</xdr:rowOff>
    </xdr:from>
    <xdr:to>
      <xdr:col>23</xdr:col>
      <xdr:colOff>606425</xdr:colOff>
      <xdr:row>34</xdr:row>
      <xdr:rowOff>83312</xdr:rowOff>
    </xdr:to>
    <xdr:cxnSp macro="">
      <xdr:nvCxnSpPr>
        <xdr:cNvPr id="489" name="直線コネクタ 488"/>
        <xdr:cNvCxnSpPr/>
      </xdr:nvCxnSpPr>
      <xdr:spPr>
        <a:xfrm>
          <a:off x="16230600" y="591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75692</xdr:rowOff>
    </xdr:from>
    <xdr:to>
      <xdr:col>23</xdr:col>
      <xdr:colOff>517525</xdr:colOff>
      <xdr:row>37</xdr:row>
      <xdr:rowOff>56261</xdr:rowOff>
    </xdr:to>
    <xdr:cxnSp macro="">
      <xdr:nvCxnSpPr>
        <xdr:cNvPr id="490" name="直線コネクタ 489"/>
        <xdr:cNvCxnSpPr/>
      </xdr:nvCxnSpPr>
      <xdr:spPr>
        <a:xfrm>
          <a:off x="15481300" y="6247892"/>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123715</xdr:rowOff>
    </xdr:from>
    <xdr:ext cx="378565" cy="259045"/>
    <xdr:sp macro="" textlink="">
      <xdr:nvSpPr>
        <xdr:cNvPr id="491" name="災害復旧事業費平均値テキスト"/>
        <xdr:cNvSpPr txBox="1"/>
      </xdr:nvSpPr>
      <xdr:spPr>
        <a:xfrm>
          <a:off x="16370300" y="64673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145288</xdr:rowOff>
    </xdr:from>
    <xdr:to>
      <xdr:col>23</xdr:col>
      <xdr:colOff>568325</xdr:colOff>
      <xdr:row>38</xdr:row>
      <xdr:rowOff>75438</xdr:rowOff>
    </xdr:to>
    <xdr:sp macro="" textlink="">
      <xdr:nvSpPr>
        <xdr:cNvPr id="492" name="フローチャート : 判断 491"/>
        <xdr:cNvSpPr/>
      </xdr:nvSpPr>
      <xdr:spPr>
        <a:xfrm>
          <a:off x="16268700" y="648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75692</xdr:rowOff>
    </xdr:from>
    <xdr:to>
      <xdr:col>22</xdr:col>
      <xdr:colOff>365125</xdr:colOff>
      <xdr:row>37</xdr:row>
      <xdr:rowOff>34925</xdr:rowOff>
    </xdr:to>
    <xdr:cxnSp macro="">
      <xdr:nvCxnSpPr>
        <xdr:cNvPr id="493" name="直線コネクタ 492"/>
        <xdr:cNvCxnSpPr/>
      </xdr:nvCxnSpPr>
      <xdr:spPr>
        <a:xfrm flipV="1">
          <a:off x="14592300" y="6247892"/>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74803</xdr:rowOff>
    </xdr:from>
    <xdr:to>
      <xdr:col>22</xdr:col>
      <xdr:colOff>415925</xdr:colOff>
      <xdr:row>38</xdr:row>
      <xdr:rowOff>4953</xdr:rowOff>
    </xdr:to>
    <xdr:sp macro="" textlink="">
      <xdr:nvSpPr>
        <xdr:cNvPr id="494" name="フローチャート : 判断 493"/>
        <xdr:cNvSpPr/>
      </xdr:nvSpPr>
      <xdr:spPr>
        <a:xfrm>
          <a:off x="15430500" y="641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167530</xdr:rowOff>
    </xdr:from>
    <xdr:ext cx="378565" cy="259045"/>
    <xdr:sp macro="" textlink="">
      <xdr:nvSpPr>
        <xdr:cNvPr id="495" name="テキスト ボックス 494"/>
        <xdr:cNvSpPr txBox="1"/>
      </xdr:nvSpPr>
      <xdr:spPr>
        <a:xfrm>
          <a:off x="15292017" y="651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57404</xdr:rowOff>
    </xdr:from>
    <xdr:to>
      <xdr:col>21</xdr:col>
      <xdr:colOff>161925</xdr:colOff>
      <xdr:row>37</xdr:row>
      <xdr:rowOff>34925</xdr:rowOff>
    </xdr:to>
    <xdr:cxnSp macro="">
      <xdr:nvCxnSpPr>
        <xdr:cNvPr id="496" name="直線コネクタ 495"/>
        <xdr:cNvCxnSpPr/>
      </xdr:nvCxnSpPr>
      <xdr:spPr>
        <a:xfrm>
          <a:off x="13703300" y="5200904"/>
          <a:ext cx="889000" cy="11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67564</xdr:rowOff>
    </xdr:from>
    <xdr:to>
      <xdr:col>21</xdr:col>
      <xdr:colOff>212725</xdr:colOff>
      <xdr:row>37</xdr:row>
      <xdr:rowOff>169164</xdr:rowOff>
    </xdr:to>
    <xdr:sp macro="" textlink="">
      <xdr:nvSpPr>
        <xdr:cNvPr id="497" name="フローチャート : 判断 496"/>
        <xdr:cNvSpPr/>
      </xdr:nvSpPr>
      <xdr:spPr>
        <a:xfrm>
          <a:off x="14541500" y="641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160291</xdr:rowOff>
    </xdr:from>
    <xdr:ext cx="378565" cy="259045"/>
    <xdr:sp macro="" textlink="">
      <xdr:nvSpPr>
        <xdr:cNvPr id="498" name="テキスト ボックス 497"/>
        <xdr:cNvSpPr txBox="1"/>
      </xdr:nvSpPr>
      <xdr:spPr>
        <a:xfrm>
          <a:off x="14403017" y="65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57404</xdr:rowOff>
    </xdr:from>
    <xdr:to>
      <xdr:col>19</xdr:col>
      <xdr:colOff>644525</xdr:colOff>
      <xdr:row>32</xdr:row>
      <xdr:rowOff>86360</xdr:rowOff>
    </xdr:to>
    <xdr:cxnSp macro="">
      <xdr:nvCxnSpPr>
        <xdr:cNvPr id="499" name="直線コネクタ 498"/>
        <xdr:cNvCxnSpPr/>
      </xdr:nvCxnSpPr>
      <xdr:spPr>
        <a:xfrm flipV="1">
          <a:off x="12814300" y="5200904"/>
          <a:ext cx="889000" cy="3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48514</xdr:rowOff>
    </xdr:from>
    <xdr:to>
      <xdr:col>20</xdr:col>
      <xdr:colOff>9525</xdr:colOff>
      <xdr:row>36</xdr:row>
      <xdr:rowOff>150114</xdr:rowOff>
    </xdr:to>
    <xdr:sp macro="" textlink="">
      <xdr:nvSpPr>
        <xdr:cNvPr id="500" name="フローチャート : 判断 499"/>
        <xdr:cNvSpPr/>
      </xdr:nvSpPr>
      <xdr:spPr>
        <a:xfrm>
          <a:off x="13652500" y="62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141241</xdr:rowOff>
    </xdr:from>
    <xdr:ext cx="469744" cy="259045"/>
    <xdr:sp macro="" textlink="">
      <xdr:nvSpPr>
        <xdr:cNvPr id="501" name="テキスト ボックス 500"/>
        <xdr:cNvSpPr txBox="1"/>
      </xdr:nvSpPr>
      <xdr:spPr>
        <a:xfrm>
          <a:off x="13468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24892</xdr:rowOff>
    </xdr:from>
    <xdr:to>
      <xdr:col>18</xdr:col>
      <xdr:colOff>492125</xdr:colOff>
      <xdr:row>36</xdr:row>
      <xdr:rowOff>126492</xdr:rowOff>
    </xdr:to>
    <xdr:sp macro="" textlink="">
      <xdr:nvSpPr>
        <xdr:cNvPr id="502" name="フローチャート : 判断 501"/>
        <xdr:cNvSpPr/>
      </xdr:nvSpPr>
      <xdr:spPr>
        <a:xfrm>
          <a:off x="12763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117619</xdr:rowOff>
    </xdr:from>
    <xdr:ext cx="469744" cy="259045"/>
    <xdr:sp macro="" textlink="">
      <xdr:nvSpPr>
        <xdr:cNvPr id="503" name="テキスト ボックス 502"/>
        <xdr:cNvSpPr txBox="1"/>
      </xdr:nvSpPr>
      <xdr:spPr>
        <a:xfrm>
          <a:off x="12579427"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5461</xdr:rowOff>
    </xdr:from>
    <xdr:to>
      <xdr:col>23</xdr:col>
      <xdr:colOff>568325</xdr:colOff>
      <xdr:row>37</xdr:row>
      <xdr:rowOff>107061</xdr:rowOff>
    </xdr:to>
    <xdr:sp macro="" textlink="">
      <xdr:nvSpPr>
        <xdr:cNvPr id="509" name="円/楕円 508"/>
        <xdr:cNvSpPr/>
      </xdr:nvSpPr>
      <xdr:spPr>
        <a:xfrm>
          <a:off x="162687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28338</xdr:rowOff>
    </xdr:from>
    <xdr:ext cx="378565" cy="259045"/>
    <xdr:sp macro="" textlink="">
      <xdr:nvSpPr>
        <xdr:cNvPr id="510" name="災害復旧事業費該当値テキスト"/>
        <xdr:cNvSpPr txBox="1"/>
      </xdr:nvSpPr>
      <xdr:spPr>
        <a:xfrm>
          <a:off x="16370300" y="620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24892</xdr:rowOff>
    </xdr:from>
    <xdr:to>
      <xdr:col>22</xdr:col>
      <xdr:colOff>415925</xdr:colOff>
      <xdr:row>36</xdr:row>
      <xdr:rowOff>126492</xdr:rowOff>
    </xdr:to>
    <xdr:sp macro="" textlink="">
      <xdr:nvSpPr>
        <xdr:cNvPr id="511" name="円/楕円 510"/>
        <xdr:cNvSpPr/>
      </xdr:nvSpPr>
      <xdr:spPr>
        <a:xfrm>
          <a:off x="15430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143019</xdr:rowOff>
    </xdr:from>
    <xdr:ext cx="469744" cy="259045"/>
    <xdr:sp macro="" textlink="">
      <xdr:nvSpPr>
        <xdr:cNvPr id="512" name="テキスト ボックス 511"/>
        <xdr:cNvSpPr txBox="1"/>
      </xdr:nvSpPr>
      <xdr:spPr>
        <a:xfrm>
          <a:off x="15246427"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155575</xdr:rowOff>
    </xdr:from>
    <xdr:to>
      <xdr:col>21</xdr:col>
      <xdr:colOff>212725</xdr:colOff>
      <xdr:row>37</xdr:row>
      <xdr:rowOff>85725</xdr:rowOff>
    </xdr:to>
    <xdr:sp macro="" textlink="">
      <xdr:nvSpPr>
        <xdr:cNvPr id="513" name="円/楕円 512"/>
        <xdr:cNvSpPr/>
      </xdr:nvSpPr>
      <xdr:spPr>
        <a:xfrm>
          <a:off x="14541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35</xdr:row>
      <xdr:rowOff>102252</xdr:rowOff>
    </xdr:from>
    <xdr:ext cx="378565" cy="259045"/>
    <xdr:sp macro="" textlink="">
      <xdr:nvSpPr>
        <xdr:cNvPr id="514" name="テキスト ボックス 513"/>
        <xdr:cNvSpPr txBox="1"/>
      </xdr:nvSpPr>
      <xdr:spPr>
        <a:xfrm>
          <a:off x="14403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6604</xdr:rowOff>
    </xdr:from>
    <xdr:to>
      <xdr:col>20</xdr:col>
      <xdr:colOff>9525</xdr:colOff>
      <xdr:row>30</xdr:row>
      <xdr:rowOff>108204</xdr:rowOff>
    </xdr:to>
    <xdr:sp macro="" textlink="">
      <xdr:nvSpPr>
        <xdr:cNvPr id="515" name="円/楕円 514"/>
        <xdr:cNvSpPr/>
      </xdr:nvSpPr>
      <xdr:spPr>
        <a:xfrm>
          <a:off x="13652500" y="5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124731</xdr:rowOff>
    </xdr:from>
    <xdr:ext cx="469744" cy="259045"/>
    <xdr:sp macro="" textlink="">
      <xdr:nvSpPr>
        <xdr:cNvPr id="516" name="テキスト ボックス 515"/>
        <xdr:cNvSpPr txBox="1"/>
      </xdr:nvSpPr>
      <xdr:spPr>
        <a:xfrm>
          <a:off x="13468427" y="492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35560</xdr:rowOff>
    </xdr:from>
    <xdr:to>
      <xdr:col>18</xdr:col>
      <xdr:colOff>492125</xdr:colOff>
      <xdr:row>32</xdr:row>
      <xdr:rowOff>137160</xdr:rowOff>
    </xdr:to>
    <xdr:sp macro="" textlink="">
      <xdr:nvSpPr>
        <xdr:cNvPr id="517" name="円/楕円 516"/>
        <xdr:cNvSpPr/>
      </xdr:nvSpPr>
      <xdr:spPr>
        <a:xfrm>
          <a:off x="12763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30</xdr:row>
      <xdr:rowOff>153687</xdr:rowOff>
    </xdr:from>
    <xdr:ext cx="469744" cy="259045"/>
    <xdr:sp macro="" textlink="">
      <xdr:nvSpPr>
        <xdr:cNvPr id="518" name="テキスト ボックス 517"/>
        <xdr:cNvSpPr txBox="1"/>
      </xdr:nvSpPr>
      <xdr:spPr>
        <a:xfrm>
          <a:off x="12579427"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1" name="テキスト ボックス 58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3" name="テキスト ボックス 58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5" name="テキスト ボックス 58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7" name="テキスト ボックス 58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9" name="直線コネクタ 588"/>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90"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91" name="直線コネクタ 590"/>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92"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93" name="直線コネクタ 592"/>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166881</xdr:rowOff>
    </xdr:from>
    <xdr:to>
      <xdr:col>23</xdr:col>
      <xdr:colOff>517525</xdr:colOff>
      <xdr:row>72</xdr:row>
      <xdr:rowOff>19022</xdr:rowOff>
    </xdr:to>
    <xdr:cxnSp macro="">
      <xdr:nvCxnSpPr>
        <xdr:cNvPr id="594" name="直線コネクタ 593"/>
        <xdr:cNvCxnSpPr/>
      </xdr:nvCxnSpPr>
      <xdr:spPr>
        <a:xfrm>
          <a:off x="15481300" y="12339831"/>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5"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6" name="フローチャート : 判断 595"/>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166881</xdr:rowOff>
    </xdr:from>
    <xdr:to>
      <xdr:col>22</xdr:col>
      <xdr:colOff>365125</xdr:colOff>
      <xdr:row>72</xdr:row>
      <xdr:rowOff>64696</xdr:rowOff>
    </xdr:to>
    <xdr:cxnSp macro="">
      <xdr:nvCxnSpPr>
        <xdr:cNvPr id="597" name="直線コネクタ 596"/>
        <xdr:cNvCxnSpPr/>
      </xdr:nvCxnSpPr>
      <xdr:spPr>
        <a:xfrm flipV="1">
          <a:off x="14592300" y="12339831"/>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8" name="フローチャート : 判断 597"/>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157921</xdr:rowOff>
    </xdr:from>
    <xdr:ext cx="534377" cy="259045"/>
    <xdr:sp macro="" textlink="">
      <xdr:nvSpPr>
        <xdr:cNvPr id="599" name="テキスト ボックス 598"/>
        <xdr:cNvSpPr txBox="1"/>
      </xdr:nvSpPr>
      <xdr:spPr>
        <a:xfrm>
          <a:off x="15214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64696</xdr:rowOff>
    </xdr:from>
    <xdr:to>
      <xdr:col>21</xdr:col>
      <xdr:colOff>161925</xdr:colOff>
      <xdr:row>72</xdr:row>
      <xdr:rowOff>71851</xdr:rowOff>
    </xdr:to>
    <xdr:cxnSp macro="">
      <xdr:nvCxnSpPr>
        <xdr:cNvPr id="600" name="直線コネクタ 599"/>
        <xdr:cNvCxnSpPr/>
      </xdr:nvCxnSpPr>
      <xdr:spPr>
        <a:xfrm flipV="1">
          <a:off x="13703300" y="12409096"/>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601" name="フローチャート : 判断 600"/>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145302</xdr:rowOff>
    </xdr:from>
    <xdr:ext cx="534377" cy="259045"/>
    <xdr:sp macro="" textlink="">
      <xdr:nvSpPr>
        <xdr:cNvPr id="602" name="テキスト ボックス 601"/>
        <xdr:cNvSpPr txBox="1"/>
      </xdr:nvSpPr>
      <xdr:spPr>
        <a:xfrm>
          <a:off x="14325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71851</xdr:rowOff>
    </xdr:from>
    <xdr:to>
      <xdr:col>19</xdr:col>
      <xdr:colOff>644525</xdr:colOff>
      <xdr:row>72</xdr:row>
      <xdr:rowOff>130030</xdr:rowOff>
    </xdr:to>
    <xdr:cxnSp macro="">
      <xdr:nvCxnSpPr>
        <xdr:cNvPr id="603" name="直線コネクタ 602"/>
        <xdr:cNvCxnSpPr/>
      </xdr:nvCxnSpPr>
      <xdr:spPr>
        <a:xfrm flipV="1">
          <a:off x="12814300" y="12416251"/>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4" name="フローチャート : 判断 603"/>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150217</xdr:rowOff>
    </xdr:from>
    <xdr:ext cx="534377" cy="259045"/>
    <xdr:sp macro="" textlink="">
      <xdr:nvSpPr>
        <xdr:cNvPr id="605" name="テキスト ボックス 604"/>
        <xdr:cNvSpPr txBox="1"/>
      </xdr:nvSpPr>
      <xdr:spPr>
        <a:xfrm>
          <a:off x="13436111" y="126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6" name="フローチャート : 判断 605"/>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125483</xdr:rowOff>
    </xdr:from>
    <xdr:ext cx="534377" cy="259045"/>
    <xdr:sp macro="" textlink="">
      <xdr:nvSpPr>
        <xdr:cNvPr id="607" name="テキスト ボックス 606"/>
        <xdr:cNvSpPr txBox="1"/>
      </xdr:nvSpPr>
      <xdr:spPr>
        <a:xfrm>
          <a:off x="12547111" y="126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139672</xdr:rowOff>
    </xdr:from>
    <xdr:to>
      <xdr:col>23</xdr:col>
      <xdr:colOff>568325</xdr:colOff>
      <xdr:row>72</xdr:row>
      <xdr:rowOff>69822</xdr:rowOff>
    </xdr:to>
    <xdr:sp macro="" textlink="">
      <xdr:nvSpPr>
        <xdr:cNvPr id="613" name="円/楕円 612"/>
        <xdr:cNvSpPr/>
      </xdr:nvSpPr>
      <xdr:spPr>
        <a:xfrm>
          <a:off x="16268700" y="123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162549</xdr:rowOff>
    </xdr:from>
    <xdr:ext cx="534377" cy="259045"/>
    <xdr:sp macro="" textlink="">
      <xdr:nvSpPr>
        <xdr:cNvPr id="614" name="公債費該当値テキスト"/>
        <xdr:cNvSpPr txBox="1"/>
      </xdr:nvSpPr>
      <xdr:spPr>
        <a:xfrm>
          <a:off x="16370300" y="121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116081</xdr:rowOff>
    </xdr:from>
    <xdr:to>
      <xdr:col>22</xdr:col>
      <xdr:colOff>415925</xdr:colOff>
      <xdr:row>72</xdr:row>
      <xdr:rowOff>46231</xdr:rowOff>
    </xdr:to>
    <xdr:sp macro="" textlink="">
      <xdr:nvSpPr>
        <xdr:cNvPr id="615" name="円/楕円 614"/>
        <xdr:cNvSpPr/>
      </xdr:nvSpPr>
      <xdr:spPr>
        <a:xfrm>
          <a:off x="15430500" y="12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62758</xdr:rowOff>
    </xdr:from>
    <xdr:ext cx="534377" cy="259045"/>
    <xdr:sp macro="" textlink="">
      <xdr:nvSpPr>
        <xdr:cNvPr id="616" name="テキスト ボックス 615"/>
        <xdr:cNvSpPr txBox="1"/>
      </xdr:nvSpPr>
      <xdr:spPr>
        <a:xfrm>
          <a:off x="15214111" y="120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51,311</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13896</xdr:rowOff>
    </xdr:from>
    <xdr:to>
      <xdr:col>21</xdr:col>
      <xdr:colOff>212725</xdr:colOff>
      <xdr:row>72</xdr:row>
      <xdr:rowOff>115496</xdr:rowOff>
    </xdr:to>
    <xdr:sp macro="" textlink="">
      <xdr:nvSpPr>
        <xdr:cNvPr id="617" name="円/楕円 616"/>
        <xdr:cNvSpPr/>
      </xdr:nvSpPr>
      <xdr:spPr>
        <a:xfrm>
          <a:off x="14541500" y="123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132023</xdr:rowOff>
    </xdr:from>
    <xdr:ext cx="534377" cy="259045"/>
    <xdr:sp macro="" textlink="">
      <xdr:nvSpPr>
        <xdr:cNvPr id="618" name="テキスト ボックス 617"/>
        <xdr:cNvSpPr txBox="1"/>
      </xdr:nvSpPr>
      <xdr:spPr>
        <a:xfrm>
          <a:off x="14325111" y="121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21051</xdr:rowOff>
    </xdr:from>
    <xdr:to>
      <xdr:col>20</xdr:col>
      <xdr:colOff>9525</xdr:colOff>
      <xdr:row>72</xdr:row>
      <xdr:rowOff>122651</xdr:rowOff>
    </xdr:to>
    <xdr:sp macro="" textlink="">
      <xdr:nvSpPr>
        <xdr:cNvPr id="619" name="円/楕円 618"/>
        <xdr:cNvSpPr/>
      </xdr:nvSpPr>
      <xdr:spPr>
        <a:xfrm>
          <a:off x="13652500" y="123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139178</xdr:rowOff>
    </xdr:from>
    <xdr:ext cx="534377" cy="259045"/>
    <xdr:sp macro="" textlink="">
      <xdr:nvSpPr>
        <xdr:cNvPr id="620" name="テキスト ボックス 619"/>
        <xdr:cNvSpPr txBox="1"/>
      </xdr:nvSpPr>
      <xdr:spPr>
        <a:xfrm>
          <a:off x="13436111" y="121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79230</xdr:rowOff>
    </xdr:from>
    <xdr:to>
      <xdr:col>18</xdr:col>
      <xdr:colOff>492125</xdr:colOff>
      <xdr:row>73</xdr:row>
      <xdr:rowOff>9380</xdr:rowOff>
    </xdr:to>
    <xdr:sp macro="" textlink="">
      <xdr:nvSpPr>
        <xdr:cNvPr id="621" name="円/楕円 620"/>
        <xdr:cNvSpPr/>
      </xdr:nvSpPr>
      <xdr:spPr>
        <a:xfrm>
          <a:off x="12763500" y="1242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25907</xdr:rowOff>
    </xdr:from>
    <xdr:ext cx="534377" cy="259045"/>
    <xdr:sp macro="" textlink="">
      <xdr:nvSpPr>
        <xdr:cNvPr id="622" name="テキスト ボックス 621"/>
        <xdr:cNvSpPr txBox="1"/>
      </xdr:nvSpPr>
      <xdr:spPr>
        <a:xfrm>
          <a:off x="12547111" y="1219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3" name="直線コネクタ 63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4" name="テキスト ボックス 63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5" name="直線コネクタ 63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6" name="テキスト ボックス 63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8" name="テキスト ボックス 63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9" name="直線コネクタ 63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0" name="テキスト ボックス 63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1" name="直線コネクタ 64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2" name="テキスト ボックス 64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6" name="直線コネクタ 645"/>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7"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8" name="直線コネクタ 647"/>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9"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50" name="直線コネクタ 649"/>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78550</xdr:rowOff>
    </xdr:from>
    <xdr:to>
      <xdr:col>23</xdr:col>
      <xdr:colOff>517525</xdr:colOff>
      <xdr:row>96</xdr:row>
      <xdr:rowOff>82283</xdr:rowOff>
    </xdr:to>
    <xdr:cxnSp macro="">
      <xdr:nvCxnSpPr>
        <xdr:cNvPr id="651" name="直線コネクタ 650"/>
        <xdr:cNvCxnSpPr/>
      </xdr:nvCxnSpPr>
      <xdr:spPr>
        <a:xfrm>
          <a:off x="15481300" y="16537750"/>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45190</xdr:rowOff>
    </xdr:from>
    <xdr:ext cx="534377" cy="259045"/>
    <xdr:sp macro="" textlink="">
      <xdr:nvSpPr>
        <xdr:cNvPr id="652" name="積立金平均値テキスト"/>
        <xdr:cNvSpPr txBox="1"/>
      </xdr:nvSpPr>
      <xdr:spPr>
        <a:xfrm>
          <a:off x="16370300" y="1650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3" name="フローチャート : 判断 652"/>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59804</xdr:rowOff>
    </xdr:from>
    <xdr:to>
      <xdr:col>22</xdr:col>
      <xdr:colOff>365125</xdr:colOff>
      <xdr:row>96</xdr:row>
      <xdr:rowOff>78550</xdr:rowOff>
    </xdr:to>
    <xdr:cxnSp macro="">
      <xdr:nvCxnSpPr>
        <xdr:cNvPr id="654" name="直線コネクタ 653"/>
        <xdr:cNvCxnSpPr/>
      </xdr:nvCxnSpPr>
      <xdr:spPr>
        <a:xfrm>
          <a:off x="14592300" y="16176104"/>
          <a:ext cx="889000" cy="3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5" name="フローチャート : 判断 654"/>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42409</xdr:rowOff>
    </xdr:from>
    <xdr:ext cx="534377" cy="259045"/>
    <xdr:sp macro="" textlink="">
      <xdr:nvSpPr>
        <xdr:cNvPr id="656" name="テキスト ボックス 655"/>
        <xdr:cNvSpPr txBox="1"/>
      </xdr:nvSpPr>
      <xdr:spPr>
        <a:xfrm>
          <a:off x="15214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59804</xdr:rowOff>
    </xdr:from>
    <xdr:to>
      <xdr:col>21</xdr:col>
      <xdr:colOff>161925</xdr:colOff>
      <xdr:row>96</xdr:row>
      <xdr:rowOff>105448</xdr:rowOff>
    </xdr:to>
    <xdr:cxnSp macro="">
      <xdr:nvCxnSpPr>
        <xdr:cNvPr id="657" name="直線コネクタ 656"/>
        <xdr:cNvCxnSpPr/>
      </xdr:nvCxnSpPr>
      <xdr:spPr>
        <a:xfrm flipV="1">
          <a:off x="13703300" y="16176104"/>
          <a:ext cx="889000" cy="3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8" name="フローチャート : 判断 657"/>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127182</xdr:rowOff>
    </xdr:from>
    <xdr:ext cx="534377" cy="259045"/>
    <xdr:sp macro="" textlink="">
      <xdr:nvSpPr>
        <xdr:cNvPr id="659" name="テキスト ボックス 658"/>
        <xdr:cNvSpPr txBox="1"/>
      </xdr:nvSpPr>
      <xdr:spPr>
        <a:xfrm>
          <a:off x="14325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61976</xdr:rowOff>
    </xdr:from>
    <xdr:to>
      <xdr:col>19</xdr:col>
      <xdr:colOff>644525</xdr:colOff>
      <xdr:row>96</xdr:row>
      <xdr:rowOff>105448</xdr:rowOff>
    </xdr:to>
    <xdr:cxnSp macro="">
      <xdr:nvCxnSpPr>
        <xdr:cNvPr id="660" name="直線コネクタ 659"/>
        <xdr:cNvCxnSpPr/>
      </xdr:nvCxnSpPr>
      <xdr:spPr>
        <a:xfrm>
          <a:off x="12814300" y="15835376"/>
          <a:ext cx="889000" cy="72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61" name="フローチャート : 判断 660"/>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74489</xdr:rowOff>
    </xdr:from>
    <xdr:ext cx="469744" cy="259045"/>
    <xdr:sp macro="" textlink="">
      <xdr:nvSpPr>
        <xdr:cNvPr id="662" name="テキスト ボックス 661"/>
        <xdr:cNvSpPr txBox="1"/>
      </xdr:nvSpPr>
      <xdr:spPr>
        <a:xfrm>
          <a:off x="13468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63" name="フローチャート : 判断 662"/>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30408</xdr:rowOff>
    </xdr:from>
    <xdr:ext cx="534377" cy="259045"/>
    <xdr:sp macro="" textlink="">
      <xdr:nvSpPr>
        <xdr:cNvPr id="664" name="テキスト ボックス 663"/>
        <xdr:cNvSpPr txBox="1"/>
      </xdr:nvSpPr>
      <xdr:spPr>
        <a:xfrm>
          <a:off x="12547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31483</xdr:rowOff>
    </xdr:from>
    <xdr:to>
      <xdr:col>23</xdr:col>
      <xdr:colOff>568325</xdr:colOff>
      <xdr:row>96</xdr:row>
      <xdr:rowOff>133083</xdr:rowOff>
    </xdr:to>
    <xdr:sp macro="" textlink="">
      <xdr:nvSpPr>
        <xdr:cNvPr id="670" name="円/楕円 669"/>
        <xdr:cNvSpPr/>
      </xdr:nvSpPr>
      <xdr:spPr>
        <a:xfrm>
          <a:off x="16268700" y="164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54360</xdr:rowOff>
    </xdr:from>
    <xdr:ext cx="534377" cy="259045"/>
    <xdr:sp macro="" textlink="">
      <xdr:nvSpPr>
        <xdr:cNvPr id="671" name="積立金該当値テキスト"/>
        <xdr:cNvSpPr txBox="1"/>
      </xdr:nvSpPr>
      <xdr:spPr>
        <a:xfrm>
          <a:off x="16370300"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27750</xdr:rowOff>
    </xdr:from>
    <xdr:to>
      <xdr:col>22</xdr:col>
      <xdr:colOff>415925</xdr:colOff>
      <xdr:row>96</xdr:row>
      <xdr:rowOff>129350</xdr:rowOff>
    </xdr:to>
    <xdr:sp macro="" textlink="">
      <xdr:nvSpPr>
        <xdr:cNvPr id="672" name="円/楕円 671"/>
        <xdr:cNvSpPr/>
      </xdr:nvSpPr>
      <xdr:spPr>
        <a:xfrm>
          <a:off x="15430500" y="164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145877</xdr:rowOff>
    </xdr:from>
    <xdr:ext cx="534377" cy="259045"/>
    <xdr:sp macro="" textlink="">
      <xdr:nvSpPr>
        <xdr:cNvPr id="673" name="テキスト ボックス 672"/>
        <xdr:cNvSpPr txBox="1"/>
      </xdr:nvSpPr>
      <xdr:spPr>
        <a:xfrm>
          <a:off x="15214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9004</xdr:rowOff>
    </xdr:from>
    <xdr:to>
      <xdr:col>21</xdr:col>
      <xdr:colOff>212725</xdr:colOff>
      <xdr:row>94</xdr:row>
      <xdr:rowOff>110604</xdr:rowOff>
    </xdr:to>
    <xdr:sp macro="" textlink="">
      <xdr:nvSpPr>
        <xdr:cNvPr id="674" name="円/楕円 673"/>
        <xdr:cNvSpPr/>
      </xdr:nvSpPr>
      <xdr:spPr>
        <a:xfrm>
          <a:off x="14541500" y="16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127131</xdr:rowOff>
    </xdr:from>
    <xdr:ext cx="534377" cy="259045"/>
    <xdr:sp macro="" textlink="">
      <xdr:nvSpPr>
        <xdr:cNvPr id="675" name="テキスト ボックス 674"/>
        <xdr:cNvSpPr txBox="1"/>
      </xdr:nvSpPr>
      <xdr:spPr>
        <a:xfrm>
          <a:off x="14325111" y="159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54648</xdr:rowOff>
    </xdr:from>
    <xdr:to>
      <xdr:col>20</xdr:col>
      <xdr:colOff>9525</xdr:colOff>
      <xdr:row>96</xdr:row>
      <xdr:rowOff>156248</xdr:rowOff>
    </xdr:to>
    <xdr:sp macro="" textlink="">
      <xdr:nvSpPr>
        <xdr:cNvPr id="676" name="円/楕円 675"/>
        <xdr:cNvSpPr/>
      </xdr:nvSpPr>
      <xdr:spPr>
        <a:xfrm>
          <a:off x="13652500" y="165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1325</xdr:rowOff>
    </xdr:from>
    <xdr:ext cx="534377" cy="259045"/>
    <xdr:sp macro="" textlink="">
      <xdr:nvSpPr>
        <xdr:cNvPr id="677" name="テキスト ボックス 676"/>
        <xdr:cNvSpPr txBox="1"/>
      </xdr:nvSpPr>
      <xdr:spPr>
        <a:xfrm>
          <a:off x="13436111" y="162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11176</xdr:rowOff>
    </xdr:from>
    <xdr:to>
      <xdr:col>18</xdr:col>
      <xdr:colOff>492125</xdr:colOff>
      <xdr:row>92</xdr:row>
      <xdr:rowOff>112776</xdr:rowOff>
    </xdr:to>
    <xdr:sp macro="" textlink="">
      <xdr:nvSpPr>
        <xdr:cNvPr id="678" name="円/楕円 677"/>
        <xdr:cNvSpPr/>
      </xdr:nvSpPr>
      <xdr:spPr>
        <a:xfrm>
          <a:off x="12763500" y="157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129303</xdr:rowOff>
    </xdr:from>
    <xdr:ext cx="534377" cy="259045"/>
    <xdr:sp macro="" textlink="">
      <xdr:nvSpPr>
        <xdr:cNvPr id="679" name="テキスト ボックス 678"/>
        <xdr:cNvSpPr txBox="1"/>
      </xdr:nvSpPr>
      <xdr:spPr>
        <a:xfrm>
          <a:off x="12547111" y="155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0" name="直線コネクタ 68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1" name="テキスト ボックス 69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2" name="直線コネクタ 69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3" name="テキスト ボックス 69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4" name="直線コネクタ 69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5" name="テキスト ボックス 69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6" name="直線コネクタ 69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7" name="テキスト ボックス 69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8" name="直線コネクタ 69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9" name="テキスト ボックス 69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0" name="直線コネクタ 69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1" name="テキスト ボックス 70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5" name="直線コネクタ 704"/>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7" name="直線コネクタ 70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8"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9" name="直線コネクタ 708"/>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36830</xdr:rowOff>
    </xdr:from>
    <xdr:to>
      <xdr:col>32</xdr:col>
      <xdr:colOff>187325</xdr:colOff>
      <xdr:row>33</xdr:row>
      <xdr:rowOff>122065</xdr:rowOff>
    </xdr:to>
    <xdr:cxnSp macro="">
      <xdr:nvCxnSpPr>
        <xdr:cNvPr id="710" name="直線コネクタ 709"/>
        <xdr:cNvCxnSpPr/>
      </xdr:nvCxnSpPr>
      <xdr:spPr>
        <a:xfrm flipV="1">
          <a:off x="21323300" y="5694680"/>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121048</xdr:rowOff>
    </xdr:from>
    <xdr:ext cx="469744" cy="259045"/>
    <xdr:sp macro="" textlink="">
      <xdr:nvSpPr>
        <xdr:cNvPr id="711" name="投資及び出資金平均値テキスト"/>
        <xdr:cNvSpPr txBox="1"/>
      </xdr:nvSpPr>
      <xdr:spPr>
        <a:xfrm>
          <a:off x="22212300" y="6464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2" name="フローチャート : 判断 711"/>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73406</xdr:rowOff>
    </xdr:from>
    <xdr:to>
      <xdr:col>31</xdr:col>
      <xdr:colOff>34925</xdr:colOff>
      <xdr:row>33</xdr:row>
      <xdr:rowOff>122065</xdr:rowOff>
    </xdr:to>
    <xdr:cxnSp macro="">
      <xdr:nvCxnSpPr>
        <xdr:cNvPr id="713" name="直線コネクタ 712"/>
        <xdr:cNvCxnSpPr/>
      </xdr:nvCxnSpPr>
      <xdr:spPr>
        <a:xfrm>
          <a:off x="20434300" y="5731256"/>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4" name="フローチャート : 判断 713"/>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142765</xdr:rowOff>
    </xdr:from>
    <xdr:ext cx="469744" cy="259045"/>
    <xdr:sp macro="" textlink="">
      <xdr:nvSpPr>
        <xdr:cNvPr id="715" name="テキスト ボックス 714"/>
        <xdr:cNvSpPr txBox="1"/>
      </xdr:nvSpPr>
      <xdr:spPr>
        <a:xfrm>
          <a:off x="21088427"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73406</xdr:rowOff>
    </xdr:from>
    <xdr:to>
      <xdr:col>29</xdr:col>
      <xdr:colOff>517525</xdr:colOff>
      <xdr:row>34</xdr:row>
      <xdr:rowOff>154559</xdr:rowOff>
    </xdr:to>
    <xdr:cxnSp macro="">
      <xdr:nvCxnSpPr>
        <xdr:cNvPr id="716" name="直線コネクタ 715"/>
        <xdr:cNvCxnSpPr/>
      </xdr:nvCxnSpPr>
      <xdr:spPr>
        <a:xfrm flipV="1">
          <a:off x="19545300" y="5731256"/>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7" name="フローチャート : 判断 716"/>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67980</xdr:rowOff>
    </xdr:from>
    <xdr:ext cx="469744" cy="259045"/>
    <xdr:sp macro="" textlink="">
      <xdr:nvSpPr>
        <xdr:cNvPr id="718" name="テキスト ボックス 717"/>
        <xdr:cNvSpPr txBox="1"/>
      </xdr:nvSpPr>
      <xdr:spPr>
        <a:xfrm>
          <a:off x="20199427" y="65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154559</xdr:rowOff>
    </xdr:from>
    <xdr:to>
      <xdr:col>28</xdr:col>
      <xdr:colOff>314325</xdr:colOff>
      <xdr:row>35</xdr:row>
      <xdr:rowOff>38300</xdr:rowOff>
    </xdr:to>
    <xdr:cxnSp macro="">
      <xdr:nvCxnSpPr>
        <xdr:cNvPr id="719" name="直線コネクタ 718"/>
        <xdr:cNvCxnSpPr/>
      </xdr:nvCxnSpPr>
      <xdr:spPr>
        <a:xfrm flipV="1">
          <a:off x="18656300" y="5983859"/>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20" name="フローチャート : 判断 719"/>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109455</xdr:rowOff>
    </xdr:from>
    <xdr:ext cx="469744" cy="259045"/>
    <xdr:sp macro="" textlink="">
      <xdr:nvSpPr>
        <xdr:cNvPr id="721" name="テキスト ボックス 720"/>
        <xdr:cNvSpPr txBox="1"/>
      </xdr:nvSpPr>
      <xdr:spPr>
        <a:xfrm>
          <a:off x="19310427" y="662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22" name="フローチャート : 判断 721"/>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150113</xdr:rowOff>
    </xdr:from>
    <xdr:ext cx="378565" cy="259045"/>
    <xdr:sp macro="" textlink="">
      <xdr:nvSpPr>
        <xdr:cNvPr id="723" name="テキスト ボックス 722"/>
        <xdr:cNvSpPr txBox="1"/>
      </xdr:nvSpPr>
      <xdr:spPr>
        <a:xfrm>
          <a:off x="18467017" y="666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157480</xdr:rowOff>
    </xdr:from>
    <xdr:to>
      <xdr:col>32</xdr:col>
      <xdr:colOff>238125</xdr:colOff>
      <xdr:row>33</xdr:row>
      <xdr:rowOff>87630</xdr:rowOff>
    </xdr:to>
    <xdr:sp macro="" textlink="">
      <xdr:nvSpPr>
        <xdr:cNvPr id="729" name="円/楕円 728"/>
        <xdr:cNvSpPr/>
      </xdr:nvSpPr>
      <xdr:spPr>
        <a:xfrm>
          <a:off x="221107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8907</xdr:rowOff>
    </xdr:from>
    <xdr:ext cx="469744" cy="259045"/>
    <xdr:sp macro="" textlink="">
      <xdr:nvSpPr>
        <xdr:cNvPr id="730" name="投資及び出資金該当値テキスト"/>
        <xdr:cNvSpPr txBox="1"/>
      </xdr:nvSpPr>
      <xdr:spPr>
        <a:xfrm>
          <a:off x="22212300"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71265</xdr:rowOff>
    </xdr:from>
    <xdr:to>
      <xdr:col>31</xdr:col>
      <xdr:colOff>85725</xdr:colOff>
      <xdr:row>34</xdr:row>
      <xdr:rowOff>1415</xdr:rowOff>
    </xdr:to>
    <xdr:sp macro="" textlink="">
      <xdr:nvSpPr>
        <xdr:cNvPr id="731" name="円/楕円 730"/>
        <xdr:cNvSpPr/>
      </xdr:nvSpPr>
      <xdr:spPr>
        <a:xfrm>
          <a:off x="21272500" y="5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17942</xdr:rowOff>
    </xdr:from>
    <xdr:ext cx="469744" cy="259045"/>
    <xdr:sp macro="" textlink="">
      <xdr:nvSpPr>
        <xdr:cNvPr id="732" name="テキスト ボックス 731"/>
        <xdr:cNvSpPr txBox="1"/>
      </xdr:nvSpPr>
      <xdr:spPr>
        <a:xfrm>
          <a:off x="21088427" y="550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22606</xdr:rowOff>
    </xdr:from>
    <xdr:to>
      <xdr:col>29</xdr:col>
      <xdr:colOff>568325</xdr:colOff>
      <xdr:row>33</xdr:row>
      <xdr:rowOff>124206</xdr:rowOff>
    </xdr:to>
    <xdr:sp macro="" textlink="">
      <xdr:nvSpPr>
        <xdr:cNvPr id="733" name="円/楕円 732"/>
        <xdr:cNvSpPr/>
      </xdr:nvSpPr>
      <xdr:spPr>
        <a:xfrm>
          <a:off x="203835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140733</xdr:rowOff>
    </xdr:from>
    <xdr:ext cx="469744" cy="259045"/>
    <xdr:sp macro="" textlink="">
      <xdr:nvSpPr>
        <xdr:cNvPr id="734" name="テキスト ボックス 733"/>
        <xdr:cNvSpPr txBox="1"/>
      </xdr:nvSpPr>
      <xdr:spPr>
        <a:xfrm>
          <a:off x="20199427"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103759</xdr:rowOff>
    </xdr:from>
    <xdr:to>
      <xdr:col>28</xdr:col>
      <xdr:colOff>365125</xdr:colOff>
      <xdr:row>35</xdr:row>
      <xdr:rowOff>33909</xdr:rowOff>
    </xdr:to>
    <xdr:sp macro="" textlink="">
      <xdr:nvSpPr>
        <xdr:cNvPr id="735" name="円/楕円 734"/>
        <xdr:cNvSpPr/>
      </xdr:nvSpPr>
      <xdr:spPr>
        <a:xfrm>
          <a:off x="19494500" y="59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50436</xdr:rowOff>
    </xdr:from>
    <xdr:ext cx="469744" cy="259045"/>
    <xdr:sp macro="" textlink="">
      <xdr:nvSpPr>
        <xdr:cNvPr id="736" name="テキスト ボックス 735"/>
        <xdr:cNvSpPr txBox="1"/>
      </xdr:nvSpPr>
      <xdr:spPr>
        <a:xfrm>
          <a:off x="19310427" y="57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158950</xdr:rowOff>
    </xdr:from>
    <xdr:to>
      <xdr:col>27</xdr:col>
      <xdr:colOff>161925</xdr:colOff>
      <xdr:row>35</xdr:row>
      <xdr:rowOff>89100</xdr:rowOff>
    </xdr:to>
    <xdr:sp macro="" textlink="">
      <xdr:nvSpPr>
        <xdr:cNvPr id="737" name="円/楕円 736"/>
        <xdr:cNvSpPr/>
      </xdr:nvSpPr>
      <xdr:spPr>
        <a:xfrm>
          <a:off x="18605500" y="59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105627</xdr:rowOff>
    </xdr:from>
    <xdr:ext cx="469744" cy="259045"/>
    <xdr:sp macro="" textlink="">
      <xdr:nvSpPr>
        <xdr:cNvPr id="738" name="テキスト ボックス 737"/>
        <xdr:cNvSpPr txBox="1"/>
      </xdr:nvSpPr>
      <xdr:spPr>
        <a:xfrm>
          <a:off x="18421427" y="576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60" name="直線コネクタ 759"/>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3"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4" name="直線コネクタ 763"/>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37378</xdr:rowOff>
    </xdr:from>
    <xdr:to>
      <xdr:col>32</xdr:col>
      <xdr:colOff>187325</xdr:colOff>
      <xdr:row>57</xdr:row>
      <xdr:rowOff>171384</xdr:rowOff>
    </xdr:to>
    <xdr:cxnSp macro="">
      <xdr:nvCxnSpPr>
        <xdr:cNvPr id="765" name="直線コネクタ 764"/>
        <xdr:cNvCxnSpPr/>
      </xdr:nvCxnSpPr>
      <xdr:spPr>
        <a:xfrm>
          <a:off x="21323300" y="9810028"/>
          <a:ext cx="838200" cy="1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6"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7" name="フローチャート : 判断 766"/>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121275</xdr:rowOff>
    </xdr:from>
    <xdr:to>
      <xdr:col>31</xdr:col>
      <xdr:colOff>34925</xdr:colOff>
      <xdr:row>57</xdr:row>
      <xdr:rowOff>37378</xdr:rowOff>
    </xdr:to>
    <xdr:cxnSp macro="">
      <xdr:nvCxnSpPr>
        <xdr:cNvPr id="768" name="直線コネクタ 767"/>
        <xdr:cNvCxnSpPr/>
      </xdr:nvCxnSpPr>
      <xdr:spPr>
        <a:xfrm>
          <a:off x="20434300" y="9722475"/>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9" name="フローチャート : 判断 768"/>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81272</xdr:rowOff>
    </xdr:from>
    <xdr:ext cx="469744" cy="259045"/>
    <xdr:sp macro="" textlink="">
      <xdr:nvSpPr>
        <xdr:cNvPr id="770" name="テキスト ボックス 769"/>
        <xdr:cNvSpPr txBox="1"/>
      </xdr:nvSpPr>
      <xdr:spPr>
        <a:xfrm>
          <a:off x="21088427"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92791</xdr:rowOff>
    </xdr:from>
    <xdr:to>
      <xdr:col>29</xdr:col>
      <xdr:colOff>517525</xdr:colOff>
      <xdr:row>56</xdr:row>
      <xdr:rowOff>121275</xdr:rowOff>
    </xdr:to>
    <xdr:cxnSp macro="">
      <xdr:nvCxnSpPr>
        <xdr:cNvPr id="771" name="直線コネクタ 770"/>
        <xdr:cNvCxnSpPr/>
      </xdr:nvCxnSpPr>
      <xdr:spPr>
        <a:xfrm>
          <a:off x="19545300" y="9522541"/>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72" name="フローチャート : 判断 771"/>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62847</xdr:rowOff>
    </xdr:from>
    <xdr:ext cx="469744" cy="259045"/>
    <xdr:sp macro="" textlink="">
      <xdr:nvSpPr>
        <xdr:cNvPr id="773" name="テキスト ボックス 772"/>
        <xdr:cNvSpPr txBox="1"/>
      </xdr:nvSpPr>
      <xdr:spPr>
        <a:xfrm>
          <a:off x="20199427" y="98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60376</xdr:rowOff>
    </xdr:from>
    <xdr:to>
      <xdr:col>28</xdr:col>
      <xdr:colOff>314325</xdr:colOff>
      <xdr:row>55</xdr:row>
      <xdr:rowOff>92791</xdr:rowOff>
    </xdr:to>
    <xdr:cxnSp macro="">
      <xdr:nvCxnSpPr>
        <xdr:cNvPr id="774" name="直線コネクタ 773"/>
        <xdr:cNvCxnSpPr/>
      </xdr:nvCxnSpPr>
      <xdr:spPr>
        <a:xfrm>
          <a:off x="18656300" y="9490126"/>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5" name="フローチャート : 判断 774"/>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34089</xdr:rowOff>
    </xdr:from>
    <xdr:ext cx="469744" cy="259045"/>
    <xdr:sp macro="" textlink="">
      <xdr:nvSpPr>
        <xdr:cNvPr id="776" name="テキスト ボックス 775"/>
        <xdr:cNvSpPr txBox="1"/>
      </xdr:nvSpPr>
      <xdr:spPr>
        <a:xfrm>
          <a:off x="19310427" y="98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7" name="フローチャート : 判断 776"/>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19549</xdr:rowOff>
    </xdr:from>
    <xdr:ext cx="469744" cy="259045"/>
    <xdr:sp macro="" textlink="">
      <xdr:nvSpPr>
        <xdr:cNvPr id="778" name="テキスト ボックス 777"/>
        <xdr:cNvSpPr txBox="1"/>
      </xdr:nvSpPr>
      <xdr:spPr>
        <a:xfrm>
          <a:off x="18421427" y="97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120584</xdr:rowOff>
    </xdr:from>
    <xdr:to>
      <xdr:col>32</xdr:col>
      <xdr:colOff>238125</xdr:colOff>
      <xdr:row>58</xdr:row>
      <xdr:rowOff>50734</xdr:rowOff>
    </xdr:to>
    <xdr:sp macro="" textlink="">
      <xdr:nvSpPr>
        <xdr:cNvPr id="784" name="円/楕円 783"/>
        <xdr:cNvSpPr/>
      </xdr:nvSpPr>
      <xdr:spPr>
        <a:xfrm>
          <a:off x="22110700" y="98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99011</xdr:rowOff>
    </xdr:from>
    <xdr:ext cx="469744" cy="259045"/>
    <xdr:sp macro="" textlink="">
      <xdr:nvSpPr>
        <xdr:cNvPr id="785" name="貸付金該当値テキスト"/>
        <xdr:cNvSpPr txBox="1"/>
      </xdr:nvSpPr>
      <xdr:spPr>
        <a:xfrm>
          <a:off x="22212300" y="987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158028</xdr:rowOff>
    </xdr:from>
    <xdr:to>
      <xdr:col>31</xdr:col>
      <xdr:colOff>85725</xdr:colOff>
      <xdr:row>57</xdr:row>
      <xdr:rowOff>88178</xdr:rowOff>
    </xdr:to>
    <xdr:sp macro="" textlink="">
      <xdr:nvSpPr>
        <xdr:cNvPr id="786" name="円/楕円 785"/>
        <xdr:cNvSpPr/>
      </xdr:nvSpPr>
      <xdr:spPr>
        <a:xfrm>
          <a:off x="21272500" y="97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104705</xdr:rowOff>
    </xdr:from>
    <xdr:ext cx="469744" cy="259045"/>
    <xdr:sp macro="" textlink="">
      <xdr:nvSpPr>
        <xdr:cNvPr id="787" name="テキスト ボックス 786"/>
        <xdr:cNvSpPr txBox="1"/>
      </xdr:nvSpPr>
      <xdr:spPr>
        <a:xfrm>
          <a:off x="21088427" y="953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70475</xdr:rowOff>
    </xdr:from>
    <xdr:to>
      <xdr:col>29</xdr:col>
      <xdr:colOff>568325</xdr:colOff>
      <xdr:row>57</xdr:row>
      <xdr:rowOff>625</xdr:rowOff>
    </xdr:to>
    <xdr:sp macro="" textlink="">
      <xdr:nvSpPr>
        <xdr:cNvPr id="788" name="円/楕円 787"/>
        <xdr:cNvSpPr/>
      </xdr:nvSpPr>
      <xdr:spPr>
        <a:xfrm>
          <a:off x="20383500" y="9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17152</xdr:rowOff>
    </xdr:from>
    <xdr:ext cx="469744" cy="259045"/>
    <xdr:sp macro="" textlink="">
      <xdr:nvSpPr>
        <xdr:cNvPr id="789" name="テキスト ボックス 788"/>
        <xdr:cNvSpPr txBox="1"/>
      </xdr:nvSpPr>
      <xdr:spPr>
        <a:xfrm>
          <a:off x="20199427" y="9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41991</xdr:rowOff>
    </xdr:from>
    <xdr:to>
      <xdr:col>28</xdr:col>
      <xdr:colOff>365125</xdr:colOff>
      <xdr:row>55</xdr:row>
      <xdr:rowOff>143591</xdr:rowOff>
    </xdr:to>
    <xdr:sp macro="" textlink="">
      <xdr:nvSpPr>
        <xdr:cNvPr id="790" name="円/楕円 789"/>
        <xdr:cNvSpPr/>
      </xdr:nvSpPr>
      <xdr:spPr>
        <a:xfrm>
          <a:off x="19494500" y="94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160118</xdr:rowOff>
    </xdr:from>
    <xdr:ext cx="534377" cy="259045"/>
    <xdr:sp macro="" textlink="">
      <xdr:nvSpPr>
        <xdr:cNvPr id="791" name="テキスト ボックス 790"/>
        <xdr:cNvSpPr txBox="1"/>
      </xdr:nvSpPr>
      <xdr:spPr>
        <a:xfrm>
          <a:off x="19278111" y="92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9576</xdr:rowOff>
    </xdr:from>
    <xdr:to>
      <xdr:col>27</xdr:col>
      <xdr:colOff>161925</xdr:colOff>
      <xdr:row>55</xdr:row>
      <xdr:rowOff>111176</xdr:rowOff>
    </xdr:to>
    <xdr:sp macro="" textlink="">
      <xdr:nvSpPr>
        <xdr:cNvPr id="792" name="円/楕円 791"/>
        <xdr:cNvSpPr/>
      </xdr:nvSpPr>
      <xdr:spPr>
        <a:xfrm>
          <a:off x="18605500" y="94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127703</xdr:rowOff>
    </xdr:from>
    <xdr:ext cx="534377" cy="259045"/>
    <xdr:sp macro="" textlink="">
      <xdr:nvSpPr>
        <xdr:cNvPr id="793" name="テキスト ボックス 792"/>
        <xdr:cNvSpPr txBox="1"/>
      </xdr:nvSpPr>
      <xdr:spPr>
        <a:xfrm>
          <a:off x="18389111" y="9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4" name="テキスト ボックス 80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2" name="テキスト ボックス 81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4" name="テキスト ボックス 81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8" name="直線コネクタ 817"/>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9"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20" name="直線コネクタ 819"/>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21"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2" name="直線コネクタ 821"/>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151168</xdr:rowOff>
    </xdr:from>
    <xdr:to>
      <xdr:col>32</xdr:col>
      <xdr:colOff>187325</xdr:colOff>
      <xdr:row>75</xdr:row>
      <xdr:rowOff>81597</xdr:rowOff>
    </xdr:to>
    <xdr:cxnSp macro="">
      <xdr:nvCxnSpPr>
        <xdr:cNvPr id="823" name="直線コネクタ 822"/>
        <xdr:cNvCxnSpPr/>
      </xdr:nvCxnSpPr>
      <xdr:spPr>
        <a:xfrm flipV="1">
          <a:off x="21323300" y="12838468"/>
          <a:ext cx="8382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4"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5" name="フローチャート : 判断 824"/>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81597</xdr:rowOff>
    </xdr:from>
    <xdr:to>
      <xdr:col>31</xdr:col>
      <xdr:colOff>34925</xdr:colOff>
      <xdr:row>75</xdr:row>
      <xdr:rowOff>98437</xdr:rowOff>
    </xdr:to>
    <xdr:cxnSp macro="">
      <xdr:nvCxnSpPr>
        <xdr:cNvPr id="826" name="直線コネクタ 825"/>
        <xdr:cNvCxnSpPr/>
      </xdr:nvCxnSpPr>
      <xdr:spPr>
        <a:xfrm flipV="1">
          <a:off x="20434300" y="12940347"/>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7" name="フローチャート : 判断 826"/>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8" name="テキスト ボックス 827"/>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98437</xdr:rowOff>
    </xdr:from>
    <xdr:to>
      <xdr:col>29</xdr:col>
      <xdr:colOff>517525</xdr:colOff>
      <xdr:row>76</xdr:row>
      <xdr:rowOff>86779</xdr:rowOff>
    </xdr:to>
    <xdr:cxnSp macro="">
      <xdr:nvCxnSpPr>
        <xdr:cNvPr id="829" name="直線コネクタ 828"/>
        <xdr:cNvCxnSpPr/>
      </xdr:nvCxnSpPr>
      <xdr:spPr>
        <a:xfrm flipV="1">
          <a:off x="19545300" y="12957187"/>
          <a:ext cx="889000" cy="1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30" name="フローチャート : 判断 829"/>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31" name="テキスト ボックス 830"/>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86779</xdr:rowOff>
    </xdr:from>
    <xdr:to>
      <xdr:col>28</xdr:col>
      <xdr:colOff>314325</xdr:colOff>
      <xdr:row>76</xdr:row>
      <xdr:rowOff>114936</xdr:rowOff>
    </xdr:to>
    <xdr:cxnSp macro="">
      <xdr:nvCxnSpPr>
        <xdr:cNvPr id="832" name="直線コネクタ 831"/>
        <xdr:cNvCxnSpPr/>
      </xdr:nvCxnSpPr>
      <xdr:spPr>
        <a:xfrm flipV="1">
          <a:off x="18656300" y="13116979"/>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33" name="フローチャート : 判断 832"/>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4" name="テキスト ボックス 833"/>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5" name="フローチャート : 判断 834"/>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6" name="テキスト ボックス 835"/>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100368</xdr:rowOff>
    </xdr:from>
    <xdr:to>
      <xdr:col>32</xdr:col>
      <xdr:colOff>238125</xdr:colOff>
      <xdr:row>75</xdr:row>
      <xdr:rowOff>30518</xdr:rowOff>
    </xdr:to>
    <xdr:sp macro="" textlink="">
      <xdr:nvSpPr>
        <xdr:cNvPr id="842" name="円/楕円 841"/>
        <xdr:cNvSpPr/>
      </xdr:nvSpPr>
      <xdr:spPr>
        <a:xfrm>
          <a:off x="22110700" y="127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78795</xdr:rowOff>
    </xdr:from>
    <xdr:ext cx="534377" cy="259045"/>
    <xdr:sp macro="" textlink="">
      <xdr:nvSpPr>
        <xdr:cNvPr id="843" name="繰出金該当値テキスト"/>
        <xdr:cNvSpPr txBox="1"/>
      </xdr:nvSpPr>
      <xdr:spPr>
        <a:xfrm>
          <a:off x="22212300" y="127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30797</xdr:rowOff>
    </xdr:from>
    <xdr:to>
      <xdr:col>31</xdr:col>
      <xdr:colOff>85725</xdr:colOff>
      <xdr:row>75</xdr:row>
      <xdr:rowOff>132397</xdr:rowOff>
    </xdr:to>
    <xdr:sp macro="" textlink="">
      <xdr:nvSpPr>
        <xdr:cNvPr id="844" name="円/楕円 843"/>
        <xdr:cNvSpPr/>
      </xdr:nvSpPr>
      <xdr:spPr>
        <a:xfrm>
          <a:off x="21272500" y="128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123525</xdr:rowOff>
    </xdr:from>
    <xdr:ext cx="534377" cy="259045"/>
    <xdr:sp macro="" textlink="">
      <xdr:nvSpPr>
        <xdr:cNvPr id="845" name="テキスト ボックス 844"/>
        <xdr:cNvSpPr txBox="1"/>
      </xdr:nvSpPr>
      <xdr:spPr>
        <a:xfrm>
          <a:off x="21056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47637</xdr:rowOff>
    </xdr:from>
    <xdr:to>
      <xdr:col>29</xdr:col>
      <xdr:colOff>568325</xdr:colOff>
      <xdr:row>75</xdr:row>
      <xdr:rowOff>149237</xdr:rowOff>
    </xdr:to>
    <xdr:sp macro="" textlink="">
      <xdr:nvSpPr>
        <xdr:cNvPr id="846" name="円/楕円 845"/>
        <xdr:cNvSpPr/>
      </xdr:nvSpPr>
      <xdr:spPr>
        <a:xfrm>
          <a:off x="20383500" y="129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140364</xdr:rowOff>
    </xdr:from>
    <xdr:ext cx="534377" cy="259045"/>
    <xdr:sp macro="" textlink="">
      <xdr:nvSpPr>
        <xdr:cNvPr id="847" name="テキスト ボックス 846"/>
        <xdr:cNvSpPr txBox="1"/>
      </xdr:nvSpPr>
      <xdr:spPr>
        <a:xfrm>
          <a:off x="20167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35979</xdr:rowOff>
    </xdr:from>
    <xdr:to>
      <xdr:col>28</xdr:col>
      <xdr:colOff>365125</xdr:colOff>
      <xdr:row>76</xdr:row>
      <xdr:rowOff>137579</xdr:rowOff>
    </xdr:to>
    <xdr:sp macro="" textlink="">
      <xdr:nvSpPr>
        <xdr:cNvPr id="848" name="円/楕円 847"/>
        <xdr:cNvSpPr/>
      </xdr:nvSpPr>
      <xdr:spPr>
        <a:xfrm>
          <a:off x="19494500" y="130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128706</xdr:rowOff>
    </xdr:from>
    <xdr:ext cx="534377" cy="259045"/>
    <xdr:sp macro="" textlink="">
      <xdr:nvSpPr>
        <xdr:cNvPr id="849" name="テキスト ボックス 848"/>
        <xdr:cNvSpPr txBox="1"/>
      </xdr:nvSpPr>
      <xdr:spPr>
        <a:xfrm>
          <a:off x="19278111" y="131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64136</xdr:rowOff>
    </xdr:from>
    <xdr:to>
      <xdr:col>27</xdr:col>
      <xdr:colOff>161925</xdr:colOff>
      <xdr:row>76</xdr:row>
      <xdr:rowOff>165736</xdr:rowOff>
    </xdr:to>
    <xdr:sp macro="" textlink="">
      <xdr:nvSpPr>
        <xdr:cNvPr id="850" name="円/楕円 849"/>
        <xdr:cNvSpPr/>
      </xdr:nvSpPr>
      <xdr:spPr>
        <a:xfrm>
          <a:off x="18605500" y="130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156863</xdr:rowOff>
    </xdr:from>
    <xdr:ext cx="534377" cy="259045"/>
    <xdr:sp macro="" textlink="">
      <xdr:nvSpPr>
        <xdr:cNvPr id="851" name="テキスト ボックス 850"/>
        <xdr:cNvSpPr txBox="1"/>
      </xdr:nvSpPr>
      <xdr:spPr>
        <a:xfrm>
          <a:off x="18389111" y="131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2" name="直線コネクタ 86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3" name="テキスト ボックス 86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4" name="直線コネクタ 86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5" name="テキスト ボックス 86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6" name="直線コネクタ 86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7" name="テキスト ボックス 86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8" name="直線コネクタ 86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9" name="テキスト ボックス 86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1" name="テキスト ボックス 87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3" name="直線コネクタ 87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5" name="直線コネクタ 87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8" name="直線コネクタ 87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0" name="フローチャート : 判断 87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1" name="直線コネクタ 88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2" name="フローチャート : 判断 88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3" name="テキスト ボックス 882"/>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4" name="直線コネクタ 88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5" name="フローチャート : 判断 88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6" name="テキスト ボックス 88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7" name="直線コネクタ 88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8" name="フローチャート : 判断 887"/>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9" name="テキスト ボックス 888"/>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0" name="フローチャート : 判断 889"/>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1" name="テキスト ボックス 890"/>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7" name="円/楕円 89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9" name="円/楕円 89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0" name="テキスト ボックス 899"/>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1" name="円/楕円 90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2" name="テキスト ボックス 901"/>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3" name="円/楕円 90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4" name="テキスト ボックス 90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5" name="円/楕円 90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6" name="テキスト ボックス 905"/>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人件費は、消防業務について、広い市域の多くを一部事務組合によらず直接運営していることにより、類似団体平均を大きく上回っている。従来から、人件費の抑制のため、職員配置適正化の取組みにより職員数を削減してきたところだが、今後、再任用職員の増加も見込まれることから、職員採用について中長期的な視点で計画的に取り組み、総人件費の抑制に努める。</a:t>
          </a:r>
          <a:endParaRPr lang="ja-JP" altLang="ja-JP" sz="1100">
            <a:effectLst/>
            <a:latin typeface="+mj-ea"/>
            <a:ea typeface="+mj-ea"/>
          </a:endParaRPr>
        </a:p>
        <a:p>
          <a:r>
            <a:rPr kumimoji="1" lang="ja-JP" altLang="ja-JP" sz="1100">
              <a:solidFill>
                <a:schemeClr val="dk1"/>
              </a:solidFill>
              <a:effectLst/>
              <a:latin typeface="+mj-ea"/>
              <a:ea typeface="+mj-ea"/>
              <a:cs typeface="+mn-cs"/>
            </a:rPr>
            <a:t>　普通建設事業費は、小中学校・市営住宅の耐震化などの大型事業が完了したことなどにより大きく減少したが、新市建設計画に基づく大型事業が継続中であることから、依然、類似団体平均を上回っている。今後も引き続き、公共施設再配置計画に基づき、維持管理経費との均衡を図りながら、選択と集中により必要な施設整備を進めていく。</a:t>
          </a:r>
          <a:endParaRPr lang="ja-JP" altLang="ja-JP" sz="11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43688</xdr:rowOff>
    </xdr:from>
    <xdr:to>
      <xdr:col>6</xdr:col>
      <xdr:colOff>511175</xdr:colOff>
      <xdr:row>34</xdr:row>
      <xdr:rowOff>93066</xdr:rowOff>
    </xdr:to>
    <xdr:cxnSp macro="">
      <xdr:nvCxnSpPr>
        <xdr:cNvPr id="59" name="直線コネクタ 58"/>
        <xdr:cNvCxnSpPr/>
      </xdr:nvCxnSpPr>
      <xdr:spPr>
        <a:xfrm flipV="1">
          <a:off x="3797300" y="5872988"/>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94759</xdr:rowOff>
    </xdr:from>
    <xdr:ext cx="469744" cy="259045"/>
    <xdr:sp macro="" textlink="">
      <xdr:nvSpPr>
        <xdr:cNvPr id="60" name="議会費平均値テキスト"/>
        <xdr:cNvSpPr txBox="1"/>
      </xdr:nvSpPr>
      <xdr:spPr>
        <a:xfrm>
          <a:off x="4686300" y="5924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93066</xdr:rowOff>
    </xdr:from>
    <xdr:to>
      <xdr:col>5</xdr:col>
      <xdr:colOff>358775</xdr:colOff>
      <xdr:row>34</xdr:row>
      <xdr:rowOff>157074</xdr:rowOff>
    </xdr:to>
    <xdr:cxnSp macro="">
      <xdr:nvCxnSpPr>
        <xdr:cNvPr id="62" name="直線コネクタ 61"/>
        <xdr:cNvCxnSpPr/>
      </xdr:nvCxnSpPr>
      <xdr:spPr>
        <a:xfrm flipV="1">
          <a:off x="2908300" y="592236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115587</xdr:rowOff>
    </xdr:from>
    <xdr:ext cx="469744" cy="259045"/>
    <xdr:sp macro="" textlink="">
      <xdr:nvSpPr>
        <xdr:cNvPr id="64" name="テキスト ボックス 63"/>
        <xdr:cNvSpPr txBox="1"/>
      </xdr:nvSpPr>
      <xdr:spPr>
        <a:xfrm>
          <a:off x="3562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8941</xdr:rowOff>
    </xdr:from>
    <xdr:to>
      <xdr:col>4</xdr:col>
      <xdr:colOff>155575</xdr:colOff>
      <xdr:row>34</xdr:row>
      <xdr:rowOff>157074</xdr:rowOff>
    </xdr:to>
    <xdr:cxnSp macro="">
      <xdr:nvCxnSpPr>
        <xdr:cNvPr id="65" name="直線コネクタ 64"/>
        <xdr:cNvCxnSpPr/>
      </xdr:nvCxnSpPr>
      <xdr:spPr>
        <a:xfrm>
          <a:off x="2019300" y="5838241"/>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7" name="テキスト ボックス 66"/>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77978</xdr:rowOff>
    </xdr:from>
    <xdr:to>
      <xdr:col>2</xdr:col>
      <xdr:colOff>638175</xdr:colOff>
      <xdr:row>34</xdr:row>
      <xdr:rowOff>8941</xdr:rowOff>
    </xdr:to>
    <xdr:cxnSp macro="">
      <xdr:nvCxnSpPr>
        <xdr:cNvPr id="68" name="直線コネクタ 67"/>
        <xdr:cNvCxnSpPr/>
      </xdr:nvCxnSpPr>
      <xdr:spPr>
        <a:xfrm>
          <a:off x="1130300" y="5392928"/>
          <a:ext cx="889000" cy="4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57980</xdr:rowOff>
    </xdr:from>
    <xdr:ext cx="469744" cy="259045"/>
    <xdr:sp macro="" textlink="">
      <xdr:nvSpPr>
        <xdr:cNvPr id="70" name="テキスト ボックス 69"/>
        <xdr:cNvSpPr txBox="1"/>
      </xdr:nvSpPr>
      <xdr:spPr>
        <a:xfrm>
          <a:off x="1784427" y="55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155567</xdr:rowOff>
    </xdr:from>
    <xdr:ext cx="469744" cy="259045"/>
    <xdr:sp macro="" textlink="">
      <xdr:nvSpPr>
        <xdr:cNvPr id="72" name="テキスト ボックス 71"/>
        <xdr:cNvSpPr txBox="1"/>
      </xdr:nvSpPr>
      <xdr:spPr>
        <a:xfrm>
          <a:off x="895427" y="54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164338</xdr:rowOff>
    </xdr:from>
    <xdr:to>
      <xdr:col>6</xdr:col>
      <xdr:colOff>561975</xdr:colOff>
      <xdr:row>34</xdr:row>
      <xdr:rowOff>94488</xdr:rowOff>
    </xdr:to>
    <xdr:sp macro="" textlink="">
      <xdr:nvSpPr>
        <xdr:cNvPr id="78" name="円/楕円 77"/>
        <xdr:cNvSpPr/>
      </xdr:nvSpPr>
      <xdr:spPr>
        <a:xfrm>
          <a:off x="45847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15765</xdr:rowOff>
    </xdr:from>
    <xdr:ext cx="469744" cy="259045"/>
    <xdr:sp macro="" textlink="">
      <xdr:nvSpPr>
        <xdr:cNvPr id="79" name="議会費該当値テキスト"/>
        <xdr:cNvSpPr txBox="1"/>
      </xdr:nvSpPr>
      <xdr:spPr>
        <a:xfrm>
          <a:off x="4686300" y="56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42266</xdr:rowOff>
    </xdr:from>
    <xdr:to>
      <xdr:col>5</xdr:col>
      <xdr:colOff>409575</xdr:colOff>
      <xdr:row>34</xdr:row>
      <xdr:rowOff>143866</xdr:rowOff>
    </xdr:to>
    <xdr:sp macro="" textlink="">
      <xdr:nvSpPr>
        <xdr:cNvPr id="80" name="円/楕円 79"/>
        <xdr:cNvSpPr/>
      </xdr:nvSpPr>
      <xdr:spPr>
        <a:xfrm>
          <a:off x="37465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134993</xdr:rowOff>
    </xdr:from>
    <xdr:ext cx="469744" cy="259045"/>
    <xdr:sp macro="" textlink="">
      <xdr:nvSpPr>
        <xdr:cNvPr id="81" name="テキスト ボックス 80"/>
        <xdr:cNvSpPr txBox="1"/>
      </xdr:nvSpPr>
      <xdr:spPr>
        <a:xfrm>
          <a:off x="3562427" y="59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106274</xdr:rowOff>
    </xdr:from>
    <xdr:to>
      <xdr:col>4</xdr:col>
      <xdr:colOff>206375</xdr:colOff>
      <xdr:row>35</xdr:row>
      <xdr:rowOff>36424</xdr:rowOff>
    </xdr:to>
    <xdr:sp macro="" textlink="">
      <xdr:nvSpPr>
        <xdr:cNvPr id="82" name="円/楕円 81"/>
        <xdr:cNvSpPr/>
      </xdr:nvSpPr>
      <xdr:spPr>
        <a:xfrm>
          <a:off x="2857500" y="59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27551</xdr:rowOff>
    </xdr:from>
    <xdr:ext cx="469744" cy="259045"/>
    <xdr:sp macro="" textlink="">
      <xdr:nvSpPr>
        <xdr:cNvPr id="83" name="テキスト ボックス 82"/>
        <xdr:cNvSpPr txBox="1"/>
      </xdr:nvSpPr>
      <xdr:spPr>
        <a:xfrm>
          <a:off x="2673427" y="60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129591</xdr:rowOff>
    </xdr:from>
    <xdr:to>
      <xdr:col>3</xdr:col>
      <xdr:colOff>3175</xdr:colOff>
      <xdr:row>34</xdr:row>
      <xdr:rowOff>59741</xdr:rowOff>
    </xdr:to>
    <xdr:sp macro="" textlink="">
      <xdr:nvSpPr>
        <xdr:cNvPr id="84" name="円/楕円 83"/>
        <xdr:cNvSpPr/>
      </xdr:nvSpPr>
      <xdr:spPr>
        <a:xfrm>
          <a:off x="1968500" y="57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50868</xdr:rowOff>
    </xdr:from>
    <xdr:ext cx="469744" cy="259045"/>
    <xdr:sp macro="" textlink="">
      <xdr:nvSpPr>
        <xdr:cNvPr id="85" name="テキスト ボックス 84"/>
        <xdr:cNvSpPr txBox="1"/>
      </xdr:nvSpPr>
      <xdr:spPr>
        <a:xfrm>
          <a:off x="1784427" y="588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27178</xdr:rowOff>
    </xdr:from>
    <xdr:to>
      <xdr:col>1</xdr:col>
      <xdr:colOff>485775</xdr:colOff>
      <xdr:row>31</xdr:row>
      <xdr:rowOff>128778</xdr:rowOff>
    </xdr:to>
    <xdr:sp macro="" textlink="">
      <xdr:nvSpPr>
        <xdr:cNvPr id="86" name="円/楕円 85"/>
        <xdr:cNvSpPr/>
      </xdr:nvSpPr>
      <xdr:spPr>
        <a:xfrm>
          <a:off x="1079500" y="53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145305</xdr:rowOff>
    </xdr:from>
    <xdr:ext cx="469744" cy="259045"/>
    <xdr:sp macro="" textlink="">
      <xdr:nvSpPr>
        <xdr:cNvPr id="87" name="テキスト ボックス 86"/>
        <xdr:cNvSpPr txBox="1"/>
      </xdr:nvSpPr>
      <xdr:spPr>
        <a:xfrm>
          <a:off x="895427" y="51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114440</xdr:rowOff>
    </xdr:from>
    <xdr:to>
      <xdr:col>6</xdr:col>
      <xdr:colOff>511175</xdr:colOff>
      <xdr:row>55</xdr:row>
      <xdr:rowOff>137967</xdr:rowOff>
    </xdr:to>
    <xdr:cxnSp macro="">
      <xdr:nvCxnSpPr>
        <xdr:cNvPr id="117" name="直線コネクタ 116"/>
        <xdr:cNvCxnSpPr/>
      </xdr:nvCxnSpPr>
      <xdr:spPr>
        <a:xfrm flipV="1">
          <a:off x="3797300" y="9544190"/>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18"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109030</xdr:rowOff>
    </xdr:from>
    <xdr:to>
      <xdr:col>5</xdr:col>
      <xdr:colOff>358775</xdr:colOff>
      <xdr:row>55</xdr:row>
      <xdr:rowOff>137967</xdr:rowOff>
    </xdr:to>
    <xdr:cxnSp macro="">
      <xdr:nvCxnSpPr>
        <xdr:cNvPr id="120" name="直線コネクタ 119"/>
        <xdr:cNvCxnSpPr/>
      </xdr:nvCxnSpPr>
      <xdr:spPr>
        <a:xfrm>
          <a:off x="2908300" y="9367330"/>
          <a:ext cx="889000" cy="20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103788</xdr:rowOff>
    </xdr:from>
    <xdr:ext cx="534377" cy="259045"/>
    <xdr:sp macro="" textlink="">
      <xdr:nvSpPr>
        <xdr:cNvPr id="122" name="テキスト ボックス 121"/>
        <xdr:cNvSpPr txBox="1"/>
      </xdr:nvSpPr>
      <xdr:spPr>
        <a:xfrm>
          <a:off x="3530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109030</xdr:rowOff>
    </xdr:from>
    <xdr:to>
      <xdr:col>4</xdr:col>
      <xdr:colOff>155575</xdr:colOff>
      <xdr:row>55</xdr:row>
      <xdr:rowOff>47822</xdr:rowOff>
    </xdr:to>
    <xdr:cxnSp macro="">
      <xdr:nvCxnSpPr>
        <xdr:cNvPr id="123" name="直線コネクタ 122"/>
        <xdr:cNvCxnSpPr/>
      </xdr:nvCxnSpPr>
      <xdr:spPr>
        <a:xfrm flipV="1">
          <a:off x="2019300" y="9367330"/>
          <a:ext cx="889000" cy="1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84243</xdr:rowOff>
    </xdr:from>
    <xdr:ext cx="534377" cy="259045"/>
    <xdr:sp macro="" textlink="">
      <xdr:nvSpPr>
        <xdr:cNvPr id="125" name="テキスト ボックス 124"/>
        <xdr:cNvSpPr txBox="1"/>
      </xdr:nvSpPr>
      <xdr:spPr>
        <a:xfrm>
          <a:off x="2641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57880</xdr:rowOff>
    </xdr:from>
    <xdr:to>
      <xdr:col>2</xdr:col>
      <xdr:colOff>638175</xdr:colOff>
      <xdr:row>55</xdr:row>
      <xdr:rowOff>47822</xdr:rowOff>
    </xdr:to>
    <xdr:cxnSp macro="">
      <xdr:nvCxnSpPr>
        <xdr:cNvPr id="126" name="直線コネクタ 125"/>
        <xdr:cNvCxnSpPr/>
      </xdr:nvCxnSpPr>
      <xdr:spPr>
        <a:xfrm>
          <a:off x="1130300" y="8973280"/>
          <a:ext cx="889000" cy="5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148576</xdr:rowOff>
    </xdr:from>
    <xdr:ext cx="534377" cy="259045"/>
    <xdr:sp macro="" textlink="">
      <xdr:nvSpPr>
        <xdr:cNvPr id="128" name="テキスト ボックス 127"/>
        <xdr:cNvSpPr txBox="1"/>
      </xdr:nvSpPr>
      <xdr:spPr>
        <a:xfrm>
          <a:off x="1752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114933</xdr:rowOff>
    </xdr:from>
    <xdr:ext cx="534377" cy="259045"/>
    <xdr:sp macro="" textlink="">
      <xdr:nvSpPr>
        <xdr:cNvPr id="130" name="テキスト ボックス 129"/>
        <xdr:cNvSpPr txBox="1"/>
      </xdr:nvSpPr>
      <xdr:spPr>
        <a:xfrm>
          <a:off x="863111" y="9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63640</xdr:rowOff>
    </xdr:from>
    <xdr:to>
      <xdr:col>6</xdr:col>
      <xdr:colOff>561975</xdr:colOff>
      <xdr:row>55</xdr:row>
      <xdr:rowOff>165240</xdr:rowOff>
    </xdr:to>
    <xdr:sp macro="" textlink="">
      <xdr:nvSpPr>
        <xdr:cNvPr id="136" name="円/楕円 135"/>
        <xdr:cNvSpPr/>
      </xdr:nvSpPr>
      <xdr:spPr>
        <a:xfrm>
          <a:off x="4584700" y="94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86517</xdr:rowOff>
    </xdr:from>
    <xdr:ext cx="534377" cy="259045"/>
    <xdr:sp macro="" textlink="">
      <xdr:nvSpPr>
        <xdr:cNvPr id="137" name="総務費該当値テキスト"/>
        <xdr:cNvSpPr txBox="1"/>
      </xdr:nvSpPr>
      <xdr:spPr>
        <a:xfrm>
          <a:off x="4686300" y="93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87167</xdr:rowOff>
    </xdr:from>
    <xdr:to>
      <xdr:col>5</xdr:col>
      <xdr:colOff>409575</xdr:colOff>
      <xdr:row>56</xdr:row>
      <xdr:rowOff>17317</xdr:rowOff>
    </xdr:to>
    <xdr:sp macro="" textlink="">
      <xdr:nvSpPr>
        <xdr:cNvPr id="138" name="円/楕円 137"/>
        <xdr:cNvSpPr/>
      </xdr:nvSpPr>
      <xdr:spPr>
        <a:xfrm>
          <a:off x="3746500" y="95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33844</xdr:rowOff>
    </xdr:from>
    <xdr:ext cx="534377" cy="259045"/>
    <xdr:sp macro="" textlink="">
      <xdr:nvSpPr>
        <xdr:cNvPr id="139" name="テキスト ボックス 138"/>
        <xdr:cNvSpPr txBox="1"/>
      </xdr:nvSpPr>
      <xdr:spPr>
        <a:xfrm>
          <a:off x="3530111" y="929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58230</xdr:rowOff>
    </xdr:from>
    <xdr:to>
      <xdr:col>4</xdr:col>
      <xdr:colOff>206375</xdr:colOff>
      <xdr:row>54</xdr:row>
      <xdr:rowOff>159830</xdr:rowOff>
    </xdr:to>
    <xdr:sp macro="" textlink="">
      <xdr:nvSpPr>
        <xdr:cNvPr id="140" name="円/楕円 139"/>
        <xdr:cNvSpPr/>
      </xdr:nvSpPr>
      <xdr:spPr>
        <a:xfrm>
          <a:off x="2857500" y="93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4907</xdr:rowOff>
    </xdr:from>
    <xdr:ext cx="534377" cy="259045"/>
    <xdr:sp macro="" textlink="">
      <xdr:nvSpPr>
        <xdr:cNvPr id="141" name="テキスト ボックス 140"/>
        <xdr:cNvSpPr txBox="1"/>
      </xdr:nvSpPr>
      <xdr:spPr>
        <a:xfrm>
          <a:off x="2641111" y="909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168472</xdr:rowOff>
    </xdr:from>
    <xdr:to>
      <xdr:col>3</xdr:col>
      <xdr:colOff>3175</xdr:colOff>
      <xdr:row>55</xdr:row>
      <xdr:rowOff>98622</xdr:rowOff>
    </xdr:to>
    <xdr:sp macro="" textlink="">
      <xdr:nvSpPr>
        <xdr:cNvPr id="142" name="円/楕円 141"/>
        <xdr:cNvSpPr/>
      </xdr:nvSpPr>
      <xdr:spPr>
        <a:xfrm>
          <a:off x="1968500" y="94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115149</xdr:rowOff>
    </xdr:from>
    <xdr:ext cx="534377" cy="259045"/>
    <xdr:sp macro="" textlink="">
      <xdr:nvSpPr>
        <xdr:cNvPr id="143" name="テキスト ボックス 142"/>
        <xdr:cNvSpPr txBox="1"/>
      </xdr:nvSpPr>
      <xdr:spPr>
        <a:xfrm>
          <a:off x="1752111" y="92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55,823</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7080</xdr:rowOff>
    </xdr:from>
    <xdr:to>
      <xdr:col>1</xdr:col>
      <xdr:colOff>485775</xdr:colOff>
      <xdr:row>52</xdr:row>
      <xdr:rowOff>108680</xdr:rowOff>
    </xdr:to>
    <xdr:sp macro="" textlink="">
      <xdr:nvSpPr>
        <xdr:cNvPr id="144" name="円/楕円 143"/>
        <xdr:cNvSpPr/>
      </xdr:nvSpPr>
      <xdr:spPr>
        <a:xfrm>
          <a:off x="1079500" y="89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125207</xdr:rowOff>
    </xdr:from>
    <xdr:ext cx="534377" cy="259045"/>
    <xdr:sp macro="" textlink="">
      <xdr:nvSpPr>
        <xdr:cNvPr id="145" name="テキスト ボックス 144"/>
        <xdr:cNvSpPr txBox="1"/>
      </xdr:nvSpPr>
      <xdr:spPr>
        <a:xfrm>
          <a:off x="863111" y="86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66825</xdr:rowOff>
    </xdr:from>
    <xdr:to>
      <xdr:col>6</xdr:col>
      <xdr:colOff>511175</xdr:colOff>
      <xdr:row>74</xdr:row>
      <xdr:rowOff>96495</xdr:rowOff>
    </xdr:to>
    <xdr:cxnSp macro="">
      <xdr:nvCxnSpPr>
        <xdr:cNvPr id="177" name="直線コネクタ 176"/>
        <xdr:cNvCxnSpPr/>
      </xdr:nvCxnSpPr>
      <xdr:spPr>
        <a:xfrm flipV="1">
          <a:off x="3797300" y="12754125"/>
          <a:ext cx="838200" cy="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96495</xdr:rowOff>
    </xdr:from>
    <xdr:to>
      <xdr:col>5</xdr:col>
      <xdr:colOff>358775</xdr:colOff>
      <xdr:row>75</xdr:row>
      <xdr:rowOff>96985</xdr:rowOff>
    </xdr:to>
    <xdr:cxnSp macro="">
      <xdr:nvCxnSpPr>
        <xdr:cNvPr id="180" name="直線コネクタ 179"/>
        <xdr:cNvCxnSpPr/>
      </xdr:nvCxnSpPr>
      <xdr:spPr>
        <a:xfrm flipV="1">
          <a:off x="2908300" y="12783795"/>
          <a:ext cx="889000" cy="1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2" name="テキスト ボックス 181"/>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96985</xdr:rowOff>
    </xdr:from>
    <xdr:to>
      <xdr:col>4</xdr:col>
      <xdr:colOff>155575</xdr:colOff>
      <xdr:row>75</xdr:row>
      <xdr:rowOff>115893</xdr:rowOff>
    </xdr:to>
    <xdr:cxnSp macro="">
      <xdr:nvCxnSpPr>
        <xdr:cNvPr id="183" name="直線コネクタ 182"/>
        <xdr:cNvCxnSpPr/>
      </xdr:nvCxnSpPr>
      <xdr:spPr>
        <a:xfrm flipV="1">
          <a:off x="2019300" y="12955735"/>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5" name="テキスト ボックス 184"/>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115893</xdr:rowOff>
    </xdr:from>
    <xdr:to>
      <xdr:col>2</xdr:col>
      <xdr:colOff>638175</xdr:colOff>
      <xdr:row>75</xdr:row>
      <xdr:rowOff>117901</xdr:rowOff>
    </xdr:to>
    <xdr:cxnSp macro="">
      <xdr:nvCxnSpPr>
        <xdr:cNvPr id="186" name="直線コネクタ 185"/>
        <xdr:cNvCxnSpPr/>
      </xdr:nvCxnSpPr>
      <xdr:spPr>
        <a:xfrm flipV="1">
          <a:off x="1130300" y="12974643"/>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88" name="テキスト ボックス 187"/>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0" name="テキスト ボックス 189"/>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16025</xdr:rowOff>
    </xdr:from>
    <xdr:to>
      <xdr:col>6</xdr:col>
      <xdr:colOff>561975</xdr:colOff>
      <xdr:row>74</xdr:row>
      <xdr:rowOff>117625</xdr:rowOff>
    </xdr:to>
    <xdr:sp macro="" textlink="">
      <xdr:nvSpPr>
        <xdr:cNvPr id="196" name="円/楕円 195"/>
        <xdr:cNvSpPr/>
      </xdr:nvSpPr>
      <xdr:spPr>
        <a:xfrm>
          <a:off x="4584700" y="127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38902</xdr:rowOff>
    </xdr:from>
    <xdr:ext cx="599010" cy="259045"/>
    <xdr:sp macro="" textlink="">
      <xdr:nvSpPr>
        <xdr:cNvPr id="197" name="民生費該当値テキスト"/>
        <xdr:cNvSpPr txBox="1"/>
      </xdr:nvSpPr>
      <xdr:spPr>
        <a:xfrm>
          <a:off x="4686300" y="1255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134,463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45695</xdr:rowOff>
    </xdr:from>
    <xdr:to>
      <xdr:col>5</xdr:col>
      <xdr:colOff>409575</xdr:colOff>
      <xdr:row>74</xdr:row>
      <xdr:rowOff>147295</xdr:rowOff>
    </xdr:to>
    <xdr:sp macro="" textlink="">
      <xdr:nvSpPr>
        <xdr:cNvPr id="198" name="円/楕円 197"/>
        <xdr:cNvSpPr/>
      </xdr:nvSpPr>
      <xdr:spPr>
        <a:xfrm>
          <a:off x="3746500" y="127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138422</xdr:rowOff>
    </xdr:from>
    <xdr:ext cx="599010" cy="259045"/>
    <xdr:sp macro="" textlink="">
      <xdr:nvSpPr>
        <xdr:cNvPr id="199" name="テキスト ボックス 198"/>
        <xdr:cNvSpPr txBox="1"/>
      </xdr:nvSpPr>
      <xdr:spPr>
        <a:xfrm>
          <a:off x="3497794" y="1282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46185</xdr:rowOff>
    </xdr:from>
    <xdr:to>
      <xdr:col>4</xdr:col>
      <xdr:colOff>206375</xdr:colOff>
      <xdr:row>75</xdr:row>
      <xdr:rowOff>147785</xdr:rowOff>
    </xdr:to>
    <xdr:sp macro="" textlink="">
      <xdr:nvSpPr>
        <xdr:cNvPr id="200" name="円/楕円 199"/>
        <xdr:cNvSpPr/>
      </xdr:nvSpPr>
      <xdr:spPr>
        <a:xfrm>
          <a:off x="2857500" y="129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138912</xdr:rowOff>
    </xdr:from>
    <xdr:ext cx="599010" cy="259045"/>
    <xdr:sp macro="" textlink="">
      <xdr:nvSpPr>
        <xdr:cNvPr id="201" name="テキスト ボックス 200"/>
        <xdr:cNvSpPr txBox="1"/>
      </xdr:nvSpPr>
      <xdr:spPr>
        <a:xfrm>
          <a:off x="2608794" y="1299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65093</xdr:rowOff>
    </xdr:from>
    <xdr:to>
      <xdr:col>3</xdr:col>
      <xdr:colOff>3175</xdr:colOff>
      <xdr:row>75</xdr:row>
      <xdr:rowOff>166694</xdr:rowOff>
    </xdr:to>
    <xdr:sp macro="" textlink="">
      <xdr:nvSpPr>
        <xdr:cNvPr id="202" name="円/楕円 201"/>
        <xdr:cNvSpPr/>
      </xdr:nvSpPr>
      <xdr:spPr>
        <a:xfrm>
          <a:off x="1968500" y="12923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157821</xdr:rowOff>
    </xdr:from>
    <xdr:ext cx="599010" cy="259045"/>
    <xdr:sp macro="" textlink="">
      <xdr:nvSpPr>
        <xdr:cNvPr id="203" name="テキスト ボックス 202"/>
        <xdr:cNvSpPr txBox="1"/>
      </xdr:nvSpPr>
      <xdr:spPr>
        <a:xfrm>
          <a:off x="1719794" y="1301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67101</xdr:rowOff>
    </xdr:from>
    <xdr:to>
      <xdr:col>1</xdr:col>
      <xdr:colOff>485775</xdr:colOff>
      <xdr:row>75</xdr:row>
      <xdr:rowOff>168701</xdr:rowOff>
    </xdr:to>
    <xdr:sp macro="" textlink="">
      <xdr:nvSpPr>
        <xdr:cNvPr id="204" name="円/楕円 203"/>
        <xdr:cNvSpPr/>
      </xdr:nvSpPr>
      <xdr:spPr>
        <a:xfrm>
          <a:off x="1079500" y="12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159828</xdr:rowOff>
    </xdr:from>
    <xdr:ext cx="599010" cy="259045"/>
    <xdr:sp macro="" textlink="">
      <xdr:nvSpPr>
        <xdr:cNvPr id="205" name="テキスト ボックス 204"/>
        <xdr:cNvSpPr txBox="1"/>
      </xdr:nvSpPr>
      <xdr:spPr>
        <a:xfrm>
          <a:off x="830794" y="1301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139791</xdr:rowOff>
    </xdr:from>
    <xdr:to>
      <xdr:col>6</xdr:col>
      <xdr:colOff>511175</xdr:colOff>
      <xdr:row>94</xdr:row>
      <xdr:rowOff>160138</xdr:rowOff>
    </xdr:to>
    <xdr:cxnSp macro="">
      <xdr:nvCxnSpPr>
        <xdr:cNvPr id="233" name="直線コネクタ 232"/>
        <xdr:cNvCxnSpPr/>
      </xdr:nvCxnSpPr>
      <xdr:spPr>
        <a:xfrm>
          <a:off x="3797300" y="16256091"/>
          <a:ext cx="838200" cy="2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40124</xdr:rowOff>
    </xdr:from>
    <xdr:ext cx="534377" cy="259045"/>
    <xdr:sp macro="" textlink="">
      <xdr:nvSpPr>
        <xdr:cNvPr id="234" name="衛生費平均値テキスト"/>
        <xdr:cNvSpPr txBox="1"/>
      </xdr:nvSpPr>
      <xdr:spPr>
        <a:xfrm>
          <a:off x="4686300" y="1632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120132</xdr:rowOff>
    </xdr:from>
    <xdr:to>
      <xdr:col>5</xdr:col>
      <xdr:colOff>358775</xdr:colOff>
      <xdr:row>94</xdr:row>
      <xdr:rowOff>139791</xdr:rowOff>
    </xdr:to>
    <xdr:cxnSp macro="">
      <xdr:nvCxnSpPr>
        <xdr:cNvPr id="236" name="直線コネクタ 235"/>
        <xdr:cNvCxnSpPr/>
      </xdr:nvCxnSpPr>
      <xdr:spPr>
        <a:xfrm>
          <a:off x="2908300" y="16236432"/>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150218</xdr:rowOff>
    </xdr:from>
    <xdr:ext cx="534377" cy="259045"/>
    <xdr:sp macro="" textlink="">
      <xdr:nvSpPr>
        <xdr:cNvPr id="238" name="テキスト ボックス 237"/>
        <xdr:cNvSpPr txBox="1"/>
      </xdr:nvSpPr>
      <xdr:spPr>
        <a:xfrm>
          <a:off x="3530111" y="164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96769</xdr:rowOff>
    </xdr:from>
    <xdr:to>
      <xdr:col>4</xdr:col>
      <xdr:colOff>155575</xdr:colOff>
      <xdr:row>94</xdr:row>
      <xdr:rowOff>120132</xdr:rowOff>
    </xdr:to>
    <xdr:cxnSp macro="">
      <xdr:nvCxnSpPr>
        <xdr:cNvPr id="239" name="直線コネクタ 238"/>
        <xdr:cNvCxnSpPr/>
      </xdr:nvCxnSpPr>
      <xdr:spPr>
        <a:xfrm>
          <a:off x="2019300" y="16213069"/>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1582</xdr:rowOff>
    </xdr:from>
    <xdr:ext cx="534377" cy="259045"/>
    <xdr:sp macro="" textlink="">
      <xdr:nvSpPr>
        <xdr:cNvPr id="241" name="テキスト ボックス 240"/>
        <xdr:cNvSpPr txBox="1"/>
      </xdr:nvSpPr>
      <xdr:spPr>
        <a:xfrm>
          <a:off x="2641111" y="1646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96769</xdr:rowOff>
    </xdr:from>
    <xdr:to>
      <xdr:col>2</xdr:col>
      <xdr:colOff>638175</xdr:colOff>
      <xdr:row>94</xdr:row>
      <xdr:rowOff>124795</xdr:rowOff>
    </xdr:to>
    <xdr:cxnSp macro="">
      <xdr:nvCxnSpPr>
        <xdr:cNvPr id="242" name="直線コネクタ 241"/>
        <xdr:cNvCxnSpPr/>
      </xdr:nvCxnSpPr>
      <xdr:spPr>
        <a:xfrm flipV="1">
          <a:off x="1130300" y="16213069"/>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148023</xdr:rowOff>
    </xdr:from>
    <xdr:ext cx="534377" cy="259045"/>
    <xdr:sp macro="" textlink="">
      <xdr:nvSpPr>
        <xdr:cNvPr id="244" name="テキスト ボックス 243"/>
        <xdr:cNvSpPr txBox="1"/>
      </xdr:nvSpPr>
      <xdr:spPr>
        <a:xfrm>
          <a:off x="1752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154378</xdr:rowOff>
    </xdr:from>
    <xdr:ext cx="534377" cy="259045"/>
    <xdr:sp macro="" textlink="">
      <xdr:nvSpPr>
        <xdr:cNvPr id="246" name="テキスト ボックス 245"/>
        <xdr:cNvSpPr txBox="1"/>
      </xdr:nvSpPr>
      <xdr:spPr>
        <a:xfrm>
          <a:off x="863111" y="164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109338</xdr:rowOff>
    </xdr:from>
    <xdr:to>
      <xdr:col>6</xdr:col>
      <xdr:colOff>561975</xdr:colOff>
      <xdr:row>95</xdr:row>
      <xdr:rowOff>39488</xdr:rowOff>
    </xdr:to>
    <xdr:sp macro="" textlink="">
      <xdr:nvSpPr>
        <xdr:cNvPr id="252" name="円/楕円 251"/>
        <xdr:cNvSpPr/>
      </xdr:nvSpPr>
      <xdr:spPr>
        <a:xfrm>
          <a:off x="4584700" y="162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132215</xdr:rowOff>
    </xdr:from>
    <xdr:ext cx="534377" cy="259045"/>
    <xdr:sp macro="" textlink="">
      <xdr:nvSpPr>
        <xdr:cNvPr id="253" name="衛生費該当値テキスト"/>
        <xdr:cNvSpPr txBox="1"/>
      </xdr:nvSpPr>
      <xdr:spPr>
        <a:xfrm>
          <a:off x="4686300" y="160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88991</xdr:rowOff>
    </xdr:from>
    <xdr:to>
      <xdr:col>5</xdr:col>
      <xdr:colOff>409575</xdr:colOff>
      <xdr:row>95</xdr:row>
      <xdr:rowOff>19141</xdr:rowOff>
    </xdr:to>
    <xdr:sp macro="" textlink="">
      <xdr:nvSpPr>
        <xdr:cNvPr id="254" name="円/楕円 253"/>
        <xdr:cNvSpPr/>
      </xdr:nvSpPr>
      <xdr:spPr>
        <a:xfrm>
          <a:off x="3746500" y="162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35668</xdr:rowOff>
    </xdr:from>
    <xdr:ext cx="534377" cy="259045"/>
    <xdr:sp macro="" textlink="">
      <xdr:nvSpPr>
        <xdr:cNvPr id="255" name="テキスト ボックス 254"/>
        <xdr:cNvSpPr txBox="1"/>
      </xdr:nvSpPr>
      <xdr:spPr>
        <a:xfrm>
          <a:off x="3530111" y="1598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69332</xdr:rowOff>
    </xdr:from>
    <xdr:to>
      <xdr:col>4</xdr:col>
      <xdr:colOff>206375</xdr:colOff>
      <xdr:row>94</xdr:row>
      <xdr:rowOff>170932</xdr:rowOff>
    </xdr:to>
    <xdr:sp macro="" textlink="">
      <xdr:nvSpPr>
        <xdr:cNvPr id="256" name="円/楕円 255"/>
        <xdr:cNvSpPr/>
      </xdr:nvSpPr>
      <xdr:spPr>
        <a:xfrm>
          <a:off x="2857500" y="161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16009</xdr:rowOff>
    </xdr:from>
    <xdr:ext cx="534377" cy="259045"/>
    <xdr:sp macro="" textlink="">
      <xdr:nvSpPr>
        <xdr:cNvPr id="257" name="テキスト ボックス 256"/>
        <xdr:cNvSpPr txBox="1"/>
      </xdr:nvSpPr>
      <xdr:spPr>
        <a:xfrm>
          <a:off x="2641111" y="1596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45969</xdr:rowOff>
    </xdr:from>
    <xdr:to>
      <xdr:col>3</xdr:col>
      <xdr:colOff>3175</xdr:colOff>
      <xdr:row>94</xdr:row>
      <xdr:rowOff>147569</xdr:rowOff>
    </xdr:to>
    <xdr:sp macro="" textlink="">
      <xdr:nvSpPr>
        <xdr:cNvPr id="258" name="円/楕円 257"/>
        <xdr:cNvSpPr/>
      </xdr:nvSpPr>
      <xdr:spPr>
        <a:xfrm>
          <a:off x="1968500" y="161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164096</xdr:rowOff>
    </xdr:from>
    <xdr:ext cx="534377" cy="259045"/>
    <xdr:sp macro="" textlink="">
      <xdr:nvSpPr>
        <xdr:cNvPr id="259" name="テキスト ボックス 258"/>
        <xdr:cNvSpPr txBox="1"/>
      </xdr:nvSpPr>
      <xdr:spPr>
        <a:xfrm>
          <a:off x="1752111" y="159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73995</xdr:rowOff>
    </xdr:from>
    <xdr:to>
      <xdr:col>1</xdr:col>
      <xdr:colOff>485775</xdr:colOff>
      <xdr:row>95</xdr:row>
      <xdr:rowOff>4145</xdr:rowOff>
    </xdr:to>
    <xdr:sp macro="" textlink="">
      <xdr:nvSpPr>
        <xdr:cNvPr id="260" name="円/楕円 259"/>
        <xdr:cNvSpPr/>
      </xdr:nvSpPr>
      <xdr:spPr>
        <a:xfrm>
          <a:off x="1079500" y="161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20672</xdr:rowOff>
    </xdr:from>
    <xdr:ext cx="534377" cy="259045"/>
    <xdr:sp macro="" textlink="">
      <xdr:nvSpPr>
        <xdr:cNvPr id="261" name="テキスト ボックス 260"/>
        <xdr:cNvSpPr txBox="1"/>
      </xdr:nvSpPr>
      <xdr:spPr>
        <a:xfrm>
          <a:off x="863111" y="159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118821</xdr:rowOff>
    </xdr:from>
    <xdr:to>
      <xdr:col>15</xdr:col>
      <xdr:colOff>180975</xdr:colOff>
      <xdr:row>38</xdr:row>
      <xdr:rowOff>164084</xdr:rowOff>
    </xdr:to>
    <xdr:cxnSp macro="">
      <xdr:nvCxnSpPr>
        <xdr:cNvPr id="290" name="直線コネクタ 289"/>
        <xdr:cNvCxnSpPr/>
      </xdr:nvCxnSpPr>
      <xdr:spPr>
        <a:xfrm>
          <a:off x="9639300" y="6633921"/>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118821</xdr:rowOff>
    </xdr:from>
    <xdr:to>
      <xdr:col>14</xdr:col>
      <xdr:colOff>28575</xdr:colOff>
      <xdr:row>38</xdr:row>
      <xdr:rowOff>151816</xdr:rowOff>
    </xdr:to>
    <xdr:cxnSp macro="">
      <xdr:nvCxnSpPr>
        <xdr:cNvPr id="293" name="直線コネクタ 292"/>
        <xdr:cNvCxnSpPr/>
      </xdr:nvCxnSpPr>
      <xdr:spPr>
        <a:xfrm flipV="1">
          <a:off x="8750300" y="6633921"/>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5" name="テキスト ボックス 294"/>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148920</xdr:rowOff>
    </xdr:from>
    <xdr:to>
      <xdr:col>12</xdr:col>
      <xdr:colOff>511175</xdr:colOff>
      <xdr:row>38</xdr:row>
      <xdr:rowOff>151816</xdr:rowOff>
    </xdr:to>
    <xdr:cxnSp macro="">
      <xdr:nvCxnSpPr>
        <xdr:cNvPr id="296" name="直線コネクタ 295"/>
        <xdr:cNvCxnSpPr/>
      </xdr:nvCxnSpPr>
      <xdr:spPr>
        <a:xfrm>
          <a:off x="7861300" y="666402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298" name="テキスト ボックス 297"/>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45898</xdr:rowOff>
    </xdr:from>
    <xdr:to>
      <xdr:col>11</xdr:col>
      <xdr:colOff>307975</xdr:colOff>
      <xdr:row>38</xdr:row>
      <xdr:rowOff>148920</xdr:rowOff>
    </xdr:to>
    <xdr:cxnSp macro="">
      <xdr:nvCxnSpPr>
        <xdr:cNvPr id="299" name="直線コネクタ 298"/>
        <xdr:cNvCxnSpPr/>
      </xdr:nvCxnSpPr>
      <xdr:spPr>
        <a:xfrm>
          <a:off x="6972300" y="6560998"/>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1" name="テキスト ボックス 300"/>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3" name="テキスト ボックス 302"/>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113284</xdr:rowOff>
    </xdr:from>
    <xdr:to>
      <xdr:col>15</xdr:col>
      <xdr:colOff>231775</xdr:colOff>
      <xdr:row>39</xdr:row>
      <xdr:rowOff>43434</xdr:rowOff>
    </xdr:to>
    <xdr:sp macro="" textlink="">
      <xdr:nvSpPr>
        <xdr:cNvPr id="309" name="円/楕円 308"/>
        <xdr:cNvSpPr/>
      </xdr:nvSpPr>
      <xdr:spPr>
        <a:xfrm>
          <a:off x="104267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28211</xdr:rowOff>
    </xdr:from>
    <xdr:ext cx="378565" cy="259045"/>
    <xdr:sp macro="" textlink="">
      <xdr:nvSpPr>
        <xdr:cNvPr id="310" name="労働費該当値テキスト"/>
        <xdr:cNvSpPr txBox="1"/>
      </xdr:nvSpPr>
      <xdr:spPr>
        <a:xfrm>
          <a:off x="10528300" y="65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68021</xdr:rowOff>
    </xdr:from>
    <xdr:to>
      <xdr:col>14</xdr:col>
      <xdr:colOff>79375</xdr:colOff>
      <xdr:row>38</xdr:row>
      <xdr:rowOff>169621</xdr:rowOff>
    </xdr:to>
    <xdr:sp macro="" textlink="">
      <xdr:nvSpPr>
        <xdr:cNvPr id="311" name="円/楕円 310"/>
        <xdr:cNvSpPr/>
      </xdr:nvSpPr>
      <xdr:spPr>
        <a:xfrm>
          <a:off x="9588500" y="65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160748</xdr:rowOff>
    </xdr:from>
    <xdr:ext cx="469744" cy="259045"/>
    <xdr:sp macro="" textlink="">
      <xdr:nvSpPr>
        <xdr:cNvPr id="312" name="テキスト ボックス 311"/>
        <xdr:cNvSpPr txBox="1"/>
      </xdr:nvSpPr>
      <xdr:spPr>
        <a:xfrm>
          <a:off x="9404427" y="66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101016</xdr:rowOff>
    </xdr:from>
    <xdr:to>
      <xdr:col>12</xdr:col>
      <xdr:colOff>561975</xdr:colOff>
      <xdr:row>39</xdr:row>
      <xdr:rowOff>31166</xdr:rowOff>
    </xdr:to>
    <xdr:sp macro="" textlink="">
      <xdr:nvSpPr>
        <xdr:cNvPr id="313" name="円/楕円 312"/>
        <xdr:cNvSpPr/>
      </xdr:nvSpPr>
      <xdr:spPr>
        <a:xfrm>
          <a:off x="8699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22293</xdr:rowOff>
    </xdr:from>
    <xdr:ext cx="378565" cy="259045"/>
    <xdr:sp macro="" textlink="">
      <xdr:nvSpPr>
        <xdr:cNvPr id="314" name="テキスト ボックス 313"/>
        <xdr:cNvSpPr txBox="1"/>
      </xdr:nvSpPr>
      <xdr:spPr>
        <a:xfrm>
          <a:off x="8561017" y="670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98120</xdr:rowOff>
    </xdr:from>
    <xdr:to>
      <xdr:col>11</xdr:col>
      <xdr:colOff>358775</xdr:colOff>
      <xdr:row>39</xdr:row>
      <xdr:rowOff>28270</xdr:rowOff>
    </xdr:to>
    <xdr:sp macro="" textlink="">
      <xdr:nvSpPr>
        <xdr:cNvPr id="315" name="円/楕円 314"/>
        <xdr:cNvSpPr/>
      </xdr:nvSpPr>
      <xdr:spPr>
        <a:xfrm>
          <a:off x="7810500" y="66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19397</xdr:rowOff>
    </xdr:from>
    <xdr:ext cx="378565" cy="259045"/>
    <xdr:sp macro="" textlink="">
      <xdr:nvSpPr>
        <xdr:cNvPr id="316" name="テキスト ボックス 315"/>
        <xdr:cNvSpPr txBox="1"/>
      </xdr:nvSpPr>
      <xdr:spPr>
        <a:xfrm>
          <a:off x="7672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166548</xdr:rowOff>
    </xdr:from>
    <xdr:to>
      <xdr:col>10</xdr:col>
      <xdr:colOff>155575</xdr:colOff>
      <xdr:row>38</xdr:row>
      <xdr:rowOff>96698</xdr:rowOff>
    </xdr:to>
    <xdr:sp macro="" textlink="">
      <xdr:nvSpPr>
        <xdr:cNvPr id="317" name="円/楕円 316"/>
        <xdr:cNvSpPr/>
      </xdr:nvSpPr>
      <xdr:spPr>
        <a:xfrm>
          <a:off x="6921500" y="65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87825</xdr:rowOff>
    </xdr:from>
    <xdr:ext cx="469744" cy="259045"/>
    <xdr:sp macro="" textlink="">
      <xdr:nvSpPr>
        <xdr:cNvPr id="318" name="テキスト ボックス 317"/>
        <xdr:cNvSpPr txBox="1"/>
      </xdr:nvSpPr>
      <xdr:spPr>
        <a:xfrm>
          <a:off x="6737427" y="66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149301</xdr:rowOff>
    </xdr:from>
    <xdr:to>
      <xdr:col>15</xdr:col>
      <xdr:colOff>180975</xdr:colOff>
      <xdr:row>55</xdr:row>
      <xdr:rowOff>17742</xdr:rowOff>
    </xdr:to>
    <xdr:cxnSp macro="">
      <xdr:nvCxnSpPr>
        <xdr:cNvPr id="343" name="直線コネクタ 342"/>
        <xdr:cNvCxnSpPr/>
      </xdr:nvCxnSpPr>
      <xdr:spPr>
        <a:xfrm flipV="1">
          <a:off x="9639300" y="9407601"/>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4"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88779</xdr:rowOff>
    </xdr:from>
    <xdr:to>
      <xdr:col>14</xdr:col>
      <xdr:colOff>28575</xdr:colOff>
      <xdr:row>55</xdr:row>
      <xdr:rowOff>17742</xdr:rowOff>
    </xdr:to>
    <xdr:cxnSp macro="">
      <xdr:nvCxnSpPr>
        <xdr:cNvPr id="346" name="直線コネクタ 345"/>
        <xdr:cNvCxnSpPr/>
      </xdr:nvCxnSpPr>
      <xdr:spPr>
        <a:xfrm>
          <a:off x="8750300" y="9175629"/>
          <a:ext cx="889000" cy="2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105618</xdr:rowOff>
    </xdr:from>
    <xdr:ext cx="469744" cy="259045"/>
    <xdr:sp macro="" textlink="">
      <xdr:nvSpPr>
        <xdr:cNvPr id="348" name="テキスト ボックス 347"/>
        <xdr:cNvSpPr txBox="1"/>
      </xdr:nvSpPr>
      <xdr:spPr>
        <a:xfrm>
          <a:off x="9404427" y="953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88779</xdr:rowOff>
    </xdr:from>
    <xdr:to>
      <xdr:col>12</xdr:col>
      <xdr:colOff>511175</xdr:colOff>
      <xdr:row>55</xdr:row>
      <xdr:rowOff>62376</xdr:rowOff>
    </xdr:to>
    <xdr:cxnSp macro="">
      <xdr:nvCxnSpPr>
        <xdr:cNvPr id="349" name="直線コネクタ 348"/>
        <xdr:cNvCxnSpPr/>
      </xdr:nvCxnSpPr>
      <xdr:spPr>
        <a:xfrm flipV="1">
          <a:off x="7861300" y="9175629"/>
          <a:ext cx="889000" cy="3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158767</xdr:rowOff>
    </xdr:from>
    <xdr:ext cx="469744" cy="259045"/>
    <xdr:sp macro="" textlink="">
      <xdr:nvSpPr>
        <xdr:cNvPr id="351" name="テキスト ボックス 350"/>
        <xdr:cNvSpPr txBox="1"/>
      </xdr:nvSpPr>
      <xdr:spPr>
        <a:xfrm>
          <a:off x="8515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166160</xdr:rowOff>
    </xdr:from>
    <xdr:to>
      <xdr:col>11</xdr:col>
      <xdr:colOff>307975</xdr:colOff>
      <xdr:row>55</xdr:row>
      <xdr:rowOff>62376</xdr:rowOff>
    </xdr:to>
    <xdr:cxnSp macro="">
      <xdr:nvCxnSpPr>
        <xdr:cNvPr id="352" name="直線コネクタ 351"/>
        <xdr:cNvCxnSpPr/>
      </xdr:nvCxnSpPr>
      <xdr:spPr>
        <a:xfrm>
          <a:off x="6972300" y="9424460"/>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12978</xdr:rowOff>
    </xdr:from>
    <xdr:ext cx="469744" cy="259045"/>
    <xdr:sp macro="" textlink="">
      <xdr:nvSpPr>
        <xdr:cNvPr id="354" name="テキスト ボックス 353"/>
        <xdr:cNvSpPr txBox="1"/>
      </xdr:nvSpPr>
      <xdr:spPr>
        <a:xfrm>
          <a:off x="7626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20293</xdr:rowOff>
    </xdr:from>
    <xdr:ext cx="469744" cy="259045"/>
    <xdr:sp macro="" textlink="">
      <xdr:nvSpPr>
        <xdr:cNvPr id="356" name="テキスト ボックス 355"/>
        <xdr:cNvSpPr txBox="1"/>
      </xdr:nvSpPr>
      <xdr:spPr>
        <a:xfrm>
          <a:off x="6737427" y="96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98501</xdr:rowOff>
    </xdr:from>
    <xdr:to>
      <xdr:col>15</xdr:col>
      <xdr:colOff>231775</xdr:colOff>
      <xdr:row>55</xdr:row>
      <xdr:rowOff>28651</xdr:rowOff>
    </xdr:to>
    <xdr:sp macro="" textlink="">
      <xdr:nvSpPr>
        <xdr:cNvPr id="362" name="円/楕円 361"/>
        <xdr:cNvSpPr/>
      </xdr:nvSpPr>
      <xdr:spPr>
        <a:xfrm>
          <a:off x="10426700" y="935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121378</xdr:rowOff>
    </xdr:from>
    <xdr:ext cx="469744" cy="259045"/>
    <xdr:sp macro="" textlink="">
      <xdr:nvSpPr>
        <xdr:cNvPr id="363" name="農林水産業費該当値テキスト"/>
        <xdr:cNvSpPr txBox="1"/>
      </xdr:nvSpPr>
      <xdr:spPr>
        <a:xfrm>
          <a:off x="10528300" y="920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138392</xdr:rowOff>
    </xdr:from>
    <xdr:to>
      <xdr:col>14</xdr:col>
      <xdr:colOff>79375</xdr:colOff>
      <xdr:row>55</xdr:row>
      <xdr:rowOff>68542</xdr:rowOff>
    </xdr:to>
    <xdr:sp macro="" textlink="">
      <xdr:nvSpPr>
        <xdr:cNvPr id="364" name="円/楕円 363"/>
        <xdr:cNvSpPr/>
      </xdr:nvSpPr>
      <xdr:spPr>
        <a:xfrm>
          <a:off x="9588500" y="9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85069</xdr:rowOff>
    </xdr:from>
    <xdr:ext cx="469744" cy="259045"/>
    <xdr:sp macro="" textlink="">
      <xdr:nvSpPr>
        <xdr:cNvPr id="365" name="テキスト ボックス 364"/>
        <xdr:cNvSpPr txBox="1"/>
      </xdr:nvSpPr>
      <xdr:spPr>
        <a:xfrm>
          <a:off x="9404427" y="917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37979</xdr:rowOff>
    </xdr:from>
    <xdr:to>
      <xdr:col>12</xdr:col>
      <xdr:colOff>561975</xdr:colOff>
      <xdr:row>53</xdr:row>
      <xdr:rowOff>139579</xdr:rowOff>
    </xdr:to>
    <xdr:sp macro="" textlink="">
      <xdr:nvSpPr>
        <xdr:cNvPr id="366" name="円/楕円 365"/>
        <xdr:cNvSpPr/>
      </xdr:nvSpPr>
      <xdr:spPr>
        <a:xfrm>
          <a:off x="8699500" y="91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156106</xdr:rowOff>
    </xdr:from>
    <xdr:ext cx="534377" cy="259045"/>
    <xdr:sp macro="" textlink="">
      <xdr:nvSpPr>
        <xdr:cNvPr id="367" name="テキスト ボックス 366"/>
        <xdr:cNvSpPr txBox="1"/>
      </xdr:nvSpPr>
      <xdr:spPr>
        <a:xfrm>
          <a:off x="8483111" y="890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11576</xdr:rowOff>
    </xdr:from>
    <xdr:to>
      <xdr:col>11</xdr:col>
      <xdr:colOff>358775</xdr:colOff>
      <xdr:row>55</xdr:row>
      <xdr:rowOff>113176</xdr:rowOff>
    </xdr:to>
    <xdr:sp macro="" textlink="">
      <xdr:nvSpPr>
        <xdr:cNvPr id="368" name="円/楕円 367"/>
        <xdr:cNvSpPr/>
      </xdr:nvSpPr>
      <xdr:spPr>
        <a:xfrm>
          <a:off x="7810500" y="94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129703</xdr:rowOff>
    </xdr:from>
    <xdr:ext cx="469744" cy="259045"/>
    <xdr:sp macro="" textlink="">
      <xdr:nvSpPr>
        <xdr:cNvPr id="369" name="テキスト ボックス 368"/>
        <xdr:cNvSpPr txBox="1"/>
      </xdr:nvSpPr>
      <xdr:spPr>
        <a:xfrm>
          <a:off x="7626427" y="92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115360</xdr:rowOff>
    </xdr:from>
    <xdr:to>
      <xdr:col>10</xdr:col>
      <xdr:colOff>155575</xdr:colOff>
      <xdr:row>55</xdr:row>
      <xdr:rowOff>45510</xdr:rowOff>
    </xdr:to>
    <xdr:sp macro="" textlink="">
      <xdr:nvSpPr>
        <xdr:cNvPr id="370" name="円/楕円 369"/>
        <xdr:cNvSpPr/>
      </xdr:nvSpPr>
      <xdr:spPr>
        <a:xfrm>
          <a:off x="6921500" y="93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62037</xdr:rowOff>
    </xdr:from>
    <xdr:ext cx="469744" cy="259045"/>
    <xdr:sp macro="" textlink="">
      <xdr:nvSpPr>
        <xdr:cNvPr id="371" name="テキスト ボックス 370"/>
        <xdr:cNvSpPr txBox="1"/>
      </xdr:nvSpPr>
      <xdr:spPr>
        <a:xfrm>
          <a:off x="6737427" y="914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1718</xdr:rowOff>
    </xdr:from>
    <xdr:to>
      <xdr:col>15</xdr:col>
      <xdr:colOff>180975</xdr:colOff>
      <xdr:row>76</xdr:row>
      <xdr:rowOff>36099</xdr:rowOff>
    </xdr:to>
    <xdr:cxnSp macro="">
      <xdr:nvCxnSpPr>
        <xdr:cNvPr id="398" name="直線コネクタ 397"/>
        <xdr:cNvCxnSpPr/>
      </xdr:nvCxnSpPr>
      <xdr:spPr>
        <a:xfrm>
          <a:off x="9639300" y="13031918"/>
          <a:ext cx="8382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9"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167086</xdr:rowOff>
    </xdr:from>
    <xdr:to>
      <xdr:col>14</xdr:col>
      <xdr:colOff>28575</xdr:colOff>
      <xdr:row>76</xdr:row>
      <xdr:rowOff>1718</xdr:rowOff>
    </xdr:to>
    <xdr:cxnSp macro="">
      <xdr:nvCxnSpPr>
        <xdr:cNvPr id="401" name="直線コネクタ 400"/>
        <xdr:cNvCxnSpPr/>
      </xdr:nvCxnSpPr>
      <xdr:spPr>
        <a:xfrm>
          <a:off x="8750300" y="12854386"/>
          <a:ext cx="889000" cy="17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144959</xdr:rowOff>
    </xdr:from>
    <xdr:ext cx="469744" cy="259045"/>
    <xdr:sp macro="" textlink="">
      <xdr:nvSpPr>
        <xdr:cNvPr id="403" name="テキスト ボックス 402"/>
        <xdr:cNvSpPr txBox="1"/>
      </xdr:nvSpPr>
      <xdr:spPr>
        <a:xfrm>
          <a:off x="9404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167086</xdr:rowOff>
    </xdr:from>
    <xdr:to>
      <xdr:col>12</xdr:col>
      <xdr:colOff>511175</xdr:colOff>
      <xdr:row>75</xdr:row>
      <xdr:rowOff>100747</xdr:rowOff>
    </xdr:to>
    <xdr:cxnSp macro="">
      <xdr:nvCxnSpPr>
        <xdr:cNvPr id="404" name="直線コネクタ 403"/>
        <xdr:cNvCxnSpPr/>
      </xdr:nvCxnSpPr>
      <xdr:spPr>
        <a:xfrm flipV="1">
          <a:off x="7861300" y="12854386"/>
          <a:ext cx="889000" cy="10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131106</xdr:rowOff>
    </xdr:from>
    <xdr:ext cx="469744" cy="259045"/>
    <xdr:sp macro="" textlink="">
      <xdr:nvSpPr>
        <xdr:cNvPr id="406" name="テキスト ボックス 405"/>
        <xdr:cNvSpPr txBox="1"/>
      </xdr:nvSpPr>
      <xdr:spPr>
        <a:xfrm>
          <a:off x="8515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100747</xdr:rowOff>
    </xdr:from>
    <xdr:to>
      <xdr:col>11</xdr:col>
      <xdr:colOff>307975</xdr:colOff>
      <xdr:row>75</xdr:row>
      <xdr:rowOff>101067</xdr:rowOff>
    </xdr:to>
    <xdr:cxnSp macro="">
      <xdr:nvCxnSpPr>
        <xdr:cNvPr id="407" name="直線コネクタ 406"/>
        <xdr:cNvCxnSpPr/>
      </xdr:nvCxnSpPr>
      <xdr:spPr>
        <a:xfrm flipV="1">
          <a:off x="6972300" y="1295949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144091</xdr:rowOff>
    </xdr:from>
    <xdr:ext cx="469744" cy="259045"/>
    <xdr:sp macro="" textlink="">
      <xdr:nvSpPr>
        <xdr:cNvPr id="409" name="テキスト ボックス 408"/>
        <xdr:cNvSpPr txBox="1"/>
      </xdr:nvSpPr>
      <xdr:spPr>
        <a:xfrm>
          <a:off x="7626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151314</xdr:rowOff>
    </xdr:from>
    <xdr:ext cx="469744" cy="259045"/>
    <xdr:sp macro="" textlink="">
      <xdr:nvSpPr>
        <xdr:cNvPr id="411" name="テキスト ボックス 410"/>
        <xdr:cNvSpPr txBox="1"/>
      </xdr:nvSpPr>
      <xdr:spPr>
        <a:xfrm>
          <a:off x="6737427" y="131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156749</xdr:rowOff>
    </xdr:from>
    <xdr:to>
      <xdr:col>15</xdr:col>
      <xdr:colOff>231775</xdr:colOff>
      <xdr:row>76</xdr:row>
      <xdr:rowOff>86899</xdr:rowOff>
    </xdr:to>
    <xdr:sp macro="" textlink="">
      <xdr:nvSpPr>
        <xdr:cNvPr id="417" name="円/楕円 416"/>
        <xdr:cNvSpPr/>
      </xdr:nvSpPr>
      <xdr:spPr>
        <a:xfrm>
          <a:off x="104267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135176</xdr:rowOff>
    </xdr:from>
    <xdr:ext cx="469744" cy="259045"/>
    <xdr:sp macro="" textlink="">
      <xdr:nvSpPr>
        <xdr:cNvPr id="418" name="商工費該当値テキスト"/>
        <xdr:cNvSpPr txBox="1"/>
      </xdr:nvSpPr>
      <xdr:spPr>
        <a:xfrm>
          <a:off x="10528300" y="129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122367</xdr:rowOff>
    </xdr:from>
    <xdr:to>
      <xdr:col>14</xdr:col>
      <xdr:colOff>79375</xdr:colOff>
      <xdr:row>76</xdr:row>
      <xdr:rowOff>52518</xdr:rowOff>
    </xdr:to>
    <xdr:sp macro="" textlink="">
      <xdr:nvSpPr>
        <xdr:cNvPr id="419" name="円/楕円 418"/>
        <xdr:cNvSpPr/>
      </xdr:nvSpPr>
      <xdr:spPr>
        <a:xfrm>
          <a:off x="9588500" y="12981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69044</xdr:rowOff>
    </xdr:from>
    <xdr:ext cx="534377" cy="259045"/>
    <xdr:sp macro="" textlink="">
      <xdr:nvSpPr>
        <xdr:cNvPr id="420" name="テキスト ボックス 419"/>
        <xdr:cNvSpPr txBox="1"/>
      </xdr:nvSpPr>
      <xdr:spPr>
        <a:xfrm>
          <a:off x="9372111" y="127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116286</xdr:rowOff>
    </xdr:from>
    <xdr:to>
      <xdr:col>12</xdr:col>
      <xdr:colOff>561975</xdr:colOff>
      <xdr:row>75</xdr:row>
      <xdr:rowOff>46436</xdr:rowOff>
    </xdr:to>
    <xdr:sp macro="" textlink="">
      <xdr:nvSpPr>
        <xdr:cNvPr id="421" name="円/楕円 420"/>
        <xdr:cNvSpPr/>
      </xdr:nvSpPr>
      <xdr:spPr>
        <a:xfrm>
          <a:off x="8699500" y="12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62963</xdr:rowOff>
    </xdr:from>
    <xdr:ext cx="534377" cy="259045"/>
    <xdr:sp macro="" textlink="">
      <xdr:nvSpPr>
        <xdr:cNvPr id="422" name="テキスト ボックス 421"/>
        <xdr:cNvSpPr txBox="1"/>
      </xdr:nvSpPr>
      <xdr:spPr>
        <a:xfrm>
          <a:off x="8483111" y="125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49947</xdr:rowOff>
    </xdr:from>
    <xdr:to>
      <xdr:col>11</xdr:col>
      <xdr:colOff>358775</xdr:colOff>
      <xdr:row>75</xdr:row>
      <xdr:rowOff>151547</xdr:rowOff>
    </xdr:to>
    <xdr:sp macro="" textlink="">
      <xdr:nvSpPr>
        <xdr:cNvPr id="423" name="円/楕円 422"/>
        <xdr:cNvSpPr/>
      </xdr:nvSpPr>
      <xdr:spPr>
        <a:xfrm>
          <a:off x="7810500" y="129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168074</xdr:rowOff>
    </xdr:from>
    <xdr:ext cx="534377" cy="259045"/>
    <xdr:sp macro="" textlink="">
      <xdr:nvSpPr>
        <xdr:cNvPr id="424" name="テキスト ボックス 423"/>
        <xdr:cNvSpPr txBox="1"/>
      </xdr:nvSpPr>
      <xdr:spPr>
        <a:xfrm>
          <a:off x="7594111" y="126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50267</xdr:rowOff>
    </xdr:from>
    <xdr:to>
      <xdr:col>10</xdr:col>
      <xdr:colOff>155575</xdr:colOff>
      <xdr:row>75</xdr:row>
      <xdr:rowOff>151867</xdr:rowOff>
    </xdr:to>
    <xdr:sp macro="" textlink="">
      <xdr:nvSpPr>
        <xdr:cNvPr id="425" name="円/楕円 424"/>
        <xdr:cNvSpPr/>
      </xdr:nvSpPr>
      <xdr:spPr>
        <a:xfrm>
          <a:off x="6921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168394</xdr:rowOff>
    </xdr:from>
    <xdr:ext cx="534377" cy="259045"/>
    <xdr:sp macro="" textlink="">
      <xdr:nvSpPr>
        <xdr:cNvPr id="426" name="テキスト ボックス 425"/>
        <xdr:cNvSpPr txBox="1"/>
      </xdr:nvSpPr>
      <xdr:spPr>
        <a:xfrm>
          <a:off x="6705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156769</xdr:rowOff>
    </xdr:from>
    <xdr:to>
      <xdr:col>15</xdr:col>
      <xdr:colOff>180975</xdr:colOff>
      <xdr:row>95</xdr:row>
      <xdr:rowOff>8655</xdr:rowOff>
    </xdr:to>
    <xdr:cxnSp macro="">
      <xdr:nvCxnSpPr>
        <xdr:cNvPr id="456" name="直線コネクタ 455"/>
        <xdr:cNvCxnSpPr/>
      </xdr:nvCxnSpPr>
      <xdr:spPr>
        <a:xfrm>
          <a:off x="9639300" y="16101619"/>
          <a:ext cx="838200" cy="19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101864</xdr:rowOff>
    </xdr:from>
    <xdr:ext cx="534377" cy="259045"/>
    <xdr:sp macro="" textlink="">
      <xdr:nvSpPr>
        <xdr:cNvPr id="457" name="土木費平均値テキスト"/>
        <xdr:cNvSpPr txBox="1"/>
      </xdr:nvSpPr>
      <xdr:spPr>
        <a:xfrm>
          <a:off x="10528300" y="16561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156769</xdr:rowOff>
    </xdr:from>
    <xdr:to>
      <xdr:col>14</xdr:col>
      <xdr:colOff>28575</xdr:colOff>
      <xdr:row>94</xdr:row>
      <xdr:rowOff>105181</xdr:rowOff>
    </xdr:to>
    <xdr:cxnSp macro="">
      <xdr:nvCxnSpPr>
        <xdr:cNvPr id="459" name="直線コネクタ 458"/>
        <xdr:cNvCxnSpPr/>
      </xdr:nvCxnSpPr>
      <xdr:spPr>
        <a:xfrm flipV="1">
          <a:off x="8750300" y="16101619"/>
          <a:ext cx="889000" cy="1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33360</xdr:rowOff>
    </xdr:from>
    <xdr:ext cx="534377" cy="259045"/>
    <xdr:sp macro="" textlink="">
      <xdr:nvSpPr>
        <xdr:cNvPr id="461" name="テキスト ボックス 460"/>
        <xdr:cNvSpPr txBox="1"/>
      </xdr:nvSpPr>
      <xdr:spPr>
        <a:xfrm>
          <a:off x="9372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102172</xdr:rowOff>
    </xdr:from>
    <xdr:to>
      <xdr:col>12</xdr:col>
      <xdr:colOff>511175</xdr:colOff>
      <xdr:row>94</xdr:row>
      <xdr:rowOff>105181</xdr:rowOff>
    </xdr:to>
    <xdr:cxnSp macro="">
      <xdr:nvCxnSpPr>
        <xdr:cNvPr id="462" name="直線コネクタ 461"/>
        <xdr:cNvCxnSpPr/>
      </xdr:nvCxnSpPr>
      <xdr:spPr>
        <a:xfrm>
          <a:off x="7861300" y="16047022"/>
          <a:ext cx="889000" cy="1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163510</xdr:rowOff>
    </xdr:from>
    <xdr:ext cx="534377" cy="259045"/>
    <xdr:sp macro="" textlink="">
      <xdr:nvSpPr>
        <xdr:cNvPr id="464" name="テキスト ボックス 463"/>
        <xdr:cNvSpPr txBox="1"/>
      </xdr:nvSpPr>
      <xdr:spPr>
        <a:xfrm>
          <a:off x="8483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102172</xdr:rowOff>
    </xdr:from>
    <xdr:to>
      <xdr:col>11</xdr:col>
      <xdr:colOff>307975</xdr:colOff>
      <xdr:row>94</xdr:row>
      <xdr:rowOff>61995</xdr:rowOff>
    </xdr:to>
    <xdr:cxnSp macro="">
      <xdr:nvCxnSpPr>
        <xdr:cNvPr id="465" name="直線コネクタ 464"/>
        <xdr:cNvCxnSpPr/>
      </xdr:nvCxnSpPr>
      <xdr:spPr>
        <a:xfrm flipV="1">
          <a:off x="6972300" y="16047022"/>
          <a:ext cx="889000" cy="1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52545</xdr:rowOff>
    </xdr:from>
    <xdr:ext cx="534377" cy="259045"/>
    <xdr:sp macro="" textlink="">
      <xdr:nvSpPr>
        <xdr:cNvPr id="467" name="テキスト ボックス 466"/>
        <xdr:cNvSpPr txBox="1"/>
      </xdr:nvSpPr>
      <xdr:spPr>
        <a:xfrm>
          <a:off x="7594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69" name="テキスト ボックス 468"/>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129305</xdr:rowOff>
    </xdr:from>
    <xdr:to>
      <xdr:col>15</xdr:col>
      <xdr:colOff>231775</xdr:colOff>
      <xdr:row>95</xdr:row>
      <xdr:rowOff>59455</xdr:rowOff>
    </xdr:to>
    <xdr:sp macro="" textlink="">
      <xdr:nvSpPr>
        <xdr:cNvPr id="475" name="円/楕円 474"/>
        <xdr:cNvSpPr/>
      </xdr:nvSpPr>
      <xdr:spPr>
        <a:xfrm>
          <a:off x="10426700" y="162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152182</xdr:rowOff>
    </xdr:from>
    <xdr:ext cx="534377" cy="259045"/>
    <xdr:sp macro="" textlink="">
      <xdr:nvSpPr>
        <xdr:cNvPr id="476" name="土木費該当値テキスト"/>
        <xdr:cNvSpPr txBox="1"/>
      </xdr:nvSpPr>
      <xdr:spPr>
        <a:xfrm>
          <a:off x="10528300" y="160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57,879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105969</xdr:rowOff>
    </xdr:from>
    <xdr:to>
      <xdr:col>14</xdr:col>
      <xdr:colOff>79375</xdr:colOff>
      <xdr:row>94</xdr:row>
      <xdr:rowOff>36119</xdr:rowOff>
    </xdr:to>
    <xdr:sp macro="" textlink="">
      <xdr:nvSpPr>
        <xdr:cNvPr id="477" name="円/楕円 476"/>
        <xdr:cNvSpPr/>
      </xdr:nvSpPr>
      <xdr:spPr>
        <a:xfrm>
          <a:off x="9588500" y="160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52646</xdr:rowOff>
    </xdr:from>
    <xdr:ext cx="534377" cy="259045"/>
    <xdr:sp macro="" textlink="">
      <xdr:nvSpPr>
        <xdr:cNvPr id="478" name="テキスト ボックス 477"/>
        <xdr:cNvSpPr txBox="1"/>
      </xdr:nvSpPr>
      <xdr:spPr>
        <a:xfrm>
          <a:off x="9372111" y="158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54381</xdr:rowOff>
    </xdr:from>
    <xdr:to>
      <xdr:col>12</xdr:col>
      <xdr:colOff>561975</xdr:colOff>
      <xdr:row>94</xdr:row>
      <xdr:rowOff>155981</xdr:rowOff>
    </xdr:to>
    <xdr:sp macro="" textlink="">
      <xdr:nvSpPr>
        <xdr:cNvPr id="479" name="円/楕円 478"/>
        <xdr:cNvSpPr/>
      </xdr:nvSpPr>
      <xdr:spPr>
        <a:xfrm>
          <a:off x="8699500" y="161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1058</xdr:rowOff>
    </xdr:from>
    <xdr:ext cx="534377" cy="259045"/>
    <xdr:sp macro="" textlink="">
      <xdr:nvSpPr>
        <xdr:cNvPr id="480" name="テキスト ボックス 479"/>
        <xdr:cNvSpPr txBox="1"/>
      </xdr:nvSpPr>
      <xdr:spPr>
        <a:xfrm>
          <a:off x="8483111" y="159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51372</xdr:rowOff>
    </xdr:from>
    <xdr:to>
      <xdr:col>11</xdr:col>
      <xdr:colOff>358775</xdr:colOff>
      <xdr:row>93</xdr:row>
      <xdr:rowOff>152972</xdr:rowOff>
    </xdr:to>
    <xdr:sp macro="" textlink="">
      <xdr:nvSpPr>
        <xdr:cNvPr id="481" name="円/楕円 480"/>
        <xdr:cNvSpPr/>
      </xdr:nvSpPr>
      <xdr:spPr>
        <a:xfrm>
          <a:off x="7810500" y="159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169499</xdr:rowOff>
    </xdr:from>
    <xdr:ext cx="534377" cy="259045"/>
    <xdr:sp macro="" textlink="">
      <xdr:nvSpPr>
        <xdr:cNvPr id="482" name="テキスト ボックス 481"/>
        <xdr:cNvSpPr txBox="1"/>
      </xdr:nvSpPr>
      <xdr:spPr>
        <a:xfrm>
          <a:off x="7594111" y="1577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11195</xdr:rowOff>
    </xdr:from>
    <xdr:to>
      <xdr:col>10</xdr:col>
      <xdr:colOff>155575</xdr:colOff>
      <xdr:row>94</xdr:row>
      <xdr:rowOff>112795</xdr:rowOff>
    </xdr:to>
    <xdr:sp macro="" textlink="">
      <xdr:nvSpPr>
        <xdr:cNvPr id="483" name="円/楕円 482"/>
        <xdr:cNvSpPr/>
      </xdr:nvSpPr>
      <xdr:spPr>
        <a:xfrm>
          <a:off x="6921500" y="161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129322</xdr:rowOff>
    </xdr:from>
    <xdr:ext cx="534377" cy="259045"/>
    <xdr:sp macro="" textlink="">
      <xdr:nvSpPr>
        <xdr:cNvPr id="484" name="テキスト ボックス 483"/>
        <xdr:cNvSpPr txBox="1"/>
      </xdr:nvSpPr>
      <xdr:spPr>
        <a:xfrm>
          <a:off x="6705111" y="159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149987</xdr:rowOff>
    </xdr:from>
    <xdr:to>
      <xdr:col>23</xdr:col>
      <xdr:colOff>517525</xdr:colOff>
      <xdr:row>37</xdr:row>
      <xdr:rowOff>41173</xdr:rowOff>
    </xdr:to>
    <xdr:cxnSp macro="">
      <xdr:nvCxnSpPr>
        <xdr:cNvPr id="512" name="直線コネクタ 511"/>
        <xdr:cNvCxnSpPr/>
      </xdr:nvCxnSpPr>
      <xdr:spPr>
        <a:xfrm>
          <a:off x="15481300" y="6322187"/>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3"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129322</xdr:rowOff>
    </xdr:from>
    <xdr:to>
      <xdr:col>22</xdr:col>
      <xdr:colOff>365125</xdr:colOff>
      <xdr:row>36</xdr:row>
      <xdr:rowOff>149987</xdr:rowOff>
    </xdr:to>
    <xdr:cxnSp macro="">
      <xdr:nvCxnSpPr>
        <xdr:cNvPr id="515" name="直線コネクタ 514"/>
        <xdr:cNvCxnSpPr/>
      </xdr:nvCxnSpPr>
      <xdr:spPr>
        <a:xfrm>
          <a:off x="14592300" y="6301522"/>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7" name="テキスト ボックス 516"/>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1534</xdr:rowOff>
    </xdr:from>
    <xdr:to>
      <xdr:col>21</xdr:col>
      <xdr:colOff>161925</xdr:colOff>
      <xdr:row>36</xdr:row>
      <xdr:rowOff>129322</xdr:rowOff>
    </xdr:to>
    <xdr:cxnSp macro="">
      <xdr:nvCxnSpPr>
        <xdr:cNvPr id="518" name="直線コネクタ 517"/>
        <xdr:cNvCxnSpPr/>
      </xdr:nvCxnSpPr>
      <xdr:spPr>
        <a:xfrm>
          <a:off x="13703300" y="6173734"/>
          <a:ext cx="8890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0" name="テキスト ボックス 519"/>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1534</xdr:rowOff>
    </xdr:from>
    <xdr:to>
      <xdr:col>19</xdr:col>
      <xdr:colOff>644525</xdr:colOff>
      <xdr:row>37</xdr:row>
      <xdr:rowOff>86528</xdr:rowOff>
    </xdr:to>
    <xdr:cxnSp macro="">
      <xdr:nvCxnSpPr>
        <xdr:cNvPr id="521" name="直線コネクタ 520"/>
        <xdr:cNvCxnSpPr/>
      </xdr:nvCxnSpPr>
      <xdr:spPr>
        <a:xfrm flipV="1">
          <a:off x="12814300" y="6173734"/>
          <a:ext cx="889000" cy="25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3" name="テキスト ボックス 522"/>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5" name="テキスト ボックス 524"/>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531" name="円/楕円 530"/>
        <xdr:cNvSpPr/>
      </xdr:nvSpPr>
      <xdr:spPr>
        <a:xfrm>
          <a:off x="16268700" y="6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13250</xdr:rowOff>
    </xdr:from>
    <xdr:ext cx="534377" cy="259045"/>
    <xdr:sp macro="" textlink="">
      <xdr:nvSpPr>
        <xdr:cNvPr id="532" name="消防費該当値テキスト"/>
        <xdr:cNvSpPr txBox="1"/>
      </xdr:nvSpPr>
      <xdr:spPr>
        <a:xfrm>
          <a:off x="16370300" y="618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99187</xdr:rowOff>
    </xdr:from>
    <xdr:to>
      <xdr:col>22</xdr:col>
      <xdr:colOff>415925</xdr:colOff>
      <xdr:row>37</xdr:row>
      <xdr:rowOff>29337</xdr:rowOff>
    </xdr:to>
    <xdr:sp macro="" textlink="">
      <xdr:nvSpPr>
        <xdr:cNvPr id="533" name="円/楕円 532"/>
        <xdr:cNvSpPr/>
      </xdr:nvSpPr>
      <xdr:spPr>
        <a:xfrm>
          <a:off x="15430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45864</xdr:rowOff>
    </xdr:from>
    <xdr:ext cx="534377" cy="259045"/>
    <xdr:sp macro="" textlink="">
      <xdr:nvSpPr>
        <xdr:cNvPr id="534" name="テキスト ボックス 533"/>
        <xdr:cNvSpPr txBox="1"/>
      </xdr:nvSpPr>
      <xdr:spPr>
        <a:xfrm>
          <a:off x="15214111" y="60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78522</xdr:rowOff>
    </xdr:from>
    <xdr:to>
      <xdr:col>21</xdr:col>
      <xdr:colOff>212725</xdr:colOff>
      <xdr:row>37</xdr:row>
      <xdr:rowOff>8672</xdr:rowOff>
    </xdr:to>
    <xdr:sp macro="" textlink="">
      <xdr:nvSpPr>
        <xdr:cNvPr id="535" name="円/楕円 534"/>
        <xdr:cNvSpPr/>
      </xdr:nvSpPr>
      <xdr:spPr>
        <a:xfrm>
          <a:off x="145415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25199</xdr:rowOff>
    </xdr:from>
    <xdr:ext cx="534377" cy="259045"/>
    <xdr:sp macro="" textlink="">
      <xdr:nvSpPr>
        <xdr:cNvPr id="536" name="テキスト ボックス 535"/>
        <xdr:cNvSpPr txBox="1"/>
      </xdr:nvSpPr>
      <xdr:spPr>
        <a:xfrm>
          <a:off x="14325111" y="60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122184</xdr:rowOff>
    </xdr:from>
    <xdr:to>
      <xdr:col>20</xdr:col>
      <xdr:colOff>9525</xdr:colOff>
      <xdr:row>36</xdr:row>
      <xdr:rowOff>52334</xdr:rowOff>
    </xdr:to>
    <xdr:sp macro="" textlink="">
      <xdr:nvSpPr>
        <xdr:cNvPr id="537" name="円/楕円 536"/>
        <xdr:cNvSpPr/>
      </xdr:nvSpPr>
      <xdr:spPr>
        <a:xfrm>
          <a:off x="13652500" y="61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68861</xdr:rowOff>
    </xdr:from>
    <xdr:ext cx="534377" cy="259045"/>
    <xdr:sp macro="" textlink="">
      <xdr:nvSpPr>
        <xdr:cNvPr id="538" name="テキスト ボックス 537"/>
        <xdr:cNvSpPr txBox="1"/>
      </xdr:nvSpPr>
      <xdr:spPr>
        <a:xfrm>
          <a:off x="13436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35728</xdr:rowOff>
    </xdr:from>
    <xdr:to>
      <xdr:col>18</xdr:col>
      <xdr:colOff>492125</xdr:colOff>
      <xdr:row>37</xdr:row>
      <xdr:rowOff>137328</xdr:rowOff>
    </xdr:to>
    <xdr:sp macro="" textlink="">
      <xdr:nvSpPr>
        <xdr:cNvPr id="539" name="円/楕円 538"/>
        <xdr:cNvSpPr/>
      </xdr:nvSpPr>
      <xdr:spPr>
        <a:xfrm>
          <a:off x="12763500" y="63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153855</xdr:rowOff>
    </xdr:from>
    <xdr:ext cx="534377" cy="259045"/>
    <xdr:sp macro="" textlink="">
      <xdr:nvSpPr>
        <xdr:cNvPr id="540" name="テキスト ボックス 539"/>
        <xdr:cNvSpPr txBox="1"/>
      </xdr:nvSpPr>
      <xdr:spPr>
        <a:xfrm>
          <a:off x="12547111" y="61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70252</xdr:rowOff>
    </xdr:from>
    <xdr:to>
      <xdr:col>23</xdr:col>
      <xdr:colOff>517525</xdr:colOff>
      <xdr:row>53</xdr:row>
      <xdr:rowOff>119309</xdr:rowOff>
    </xdr:to>
    <xdr:cxnSp macro="">
      <xdr:nvCxnSpPr>
        <xdr:cNvPr id="568" name="直線コネクタ 567"/>
        <xdr:cNvCxnSpPr/>
      </xdr:nvCxnSpPr>
      <xdr:spPr>
        <a:xfrm>
          <a:off x="15481300" y="8814202"/>
          <a:ext cx="838200" cy="39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68310</xdr:rowOff>
    </xdr:from>
    <xdr:ext cx="534377" cy="259045"/>
    <xdr:sp macro="" textlink="">
      <xdr:nvSpPr>
        <xdr:cNvPr id="569" name="教育費平均値テキスト"/>
        <xdr:cNvSpPr txBox="1"/>
      </xdr:nvSpPr>
      <xdr:spPr>
        <a:xfrm>
          <a:off x="16370300" y="949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70252</xdr:rowOff>
    </xdr:from>
    <xdr:to>
      <xdr:col>22</xdr:col>
      <xdr:colOff>365125</xdr:colOff>
      <xdr:row>53</xdr:row>
      <xdr:rowOff>155633</xdr:rowOff>
    </xdr:to>
    <xdr:cxnSp macro="">
      <xdr:nvCxnSpPr>
        <xdr:cNvPr id="571" name="直線コネクタ 570"/>
        <xdr:cNvCxnSpPr/>
      </xdr:nvCxnSpPr>
      <xdr:spPr>
        <a:xfrm flipV="1">
          <a:off x="14592300" y="8814202"/>
          <a:ext cx="889000" cy="4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3" name="テキスト ボックス 572"/>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155633</xdr:rowOff>
    </xdr:from>
    <xdr:to>
      <xdr:col>21</xdr:col>
      <xdr:colOff>161925</xdr:colOff>
      <xdr:row>55</xdr:row>
      <xdr:rowOff>53243</xdr:rowOff>
    </xdr:to>
    <xdr:cxnSp macro="">
      <xdr:nvCxnSpPr>
        <xdr:cNvPr id="574" name="直線コネクタ 573"/>
        <xdr:cNvCxnSpPr/>
      </xdr:nvCxnSpPr>
      <xdr:spPr>
        <a:xfrm flipV="1">
          <a:off x="13703300" y="9242483"/>
          <a:ext cx="889000" cy="24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6" name="テキスト ボックス 575"/>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42819</xdr:rowOff>
    </xdr:from>
    <xdr:to>
      <xdr:col>19</xdr:col>
      <xdr:colOff>644525</xdr:colOff>
      <xdr:row>55</xdr:row>
      <xdr:rowOff>53243</xdr:rowOff>
    </xdr:to>
    <xdr:cxnSp macro="">
      <xdr:nvCxnSpPr>
        <xdr:cNvPr id="577" name="直線コネクタ 576"/>
        <xdr:cNvCxnSpPr/>
      </xdr:nvCxnSpPr>
      <xdr:spPr>
        <a:xfrm>
          <a:off x="12814300" y="9472569"/>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59851</xdr:rowOff>
    </xdr:from>
    <xdr:ext cx="534377" cy="259045"/>
    <xdr:sp macro="" textlink="">
      <xdr:nvSpPr>
        <xdr:cNvPr id="579" name="テキスト ボックス 578"/>
        <xdr:cNvSpPr txBox="1"/>
      </xdr:nvSpPr>
      <xdr:spPr>
        <a:xfrm>
          <a:off x="13436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1" name="テキスト ボックス 580"/>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68509</xdr:rowOff>
    </xdr:from>
    <xdr:to>
      <xdr:col>23</xdr:col>
      <xdr:colOff>568325</xdr:colOff>
      <xdr:row>53</xdr:row>
      <xdr:rowOff>170109</xdr:rowOff>
    </xdr:to>
    <xdr:sp macro="" textlink="">
      <xdr:nvSpPr>
        <xdr:cNvPr id="587" name="円/楕円 586"/>
        <xdr:cNvSpPr/>
      </xdr:nvSpPr>
      <xdr:spPr>
        <a:xfrm>
          <a:off x="162687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91386</xdr:rowOff>
    </xdr:from>
    <xdr:ext cx="534377" cy="259045"/>
    <xdr:sp macro="" textlink="">
      <xdr:nvSpPr>
        <xdr:cNvPr id="588" name="教育費該当値テキスト"/>
        <xdr:cNvSpPr txBox="1"/>
      </xdr:nvSpPr>
      <xdr:spPr>
        <a:xfrm>
          <a:off x="16370300" y="90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58,392</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19452</xdr:rowOff>
    </xdr:from>
    <xdr:to>
      <xdr:col>22</xdr:col>
      <xdr:colOff>415925</xdr:colOff>
      <xdr:row>51</xdr:row>
      <xdr:rowOff>121052</xdr:rowOff>
    </xdr:to>
    <xdr:sp macro="" textlink="">
      <xdr:nvSpPr>
        <xdr:cNvPr id="589" name="円/楕円 588"/>
        <xdr:cNvSpPr/>
      </xdr:nvSpPr>
      <xdr:spPr>
        <a:xfrm>
          <a:off x="15430500" y="87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137579</xdr:rowOff>
    </xdr:from>
    <xdr:ext cx="534377" cy="259045"/>
    <xdr:sp macro="" textlink="">
      <xdr:nvSpPr>
        <xdr:cNvPr id="590" name="テキスト ボックス 589"/>
        <xdr:cNvSpPr txBox="1"/>
      </xdr:nvSpPr>
      <xdr:spPr>
        <a:xfrm>
          <a:off x="15214111" y="85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104833</xdr:rowOff>
    </xdr:from>
    <xdr:to>
      <xdr:col>21</xdr:col>
      <xdr:colOff>212725</xdr:colOff>
      <xdr:row>54</xdr:row>
      <xdr:rowOff>34983</xdr:rowOff>
    </xdr:to>
    <xdr:sp macro="" textlink="">
      <xdr:nvSpPr>
        <xdr:cNvPr id="591" name="円/楕円 590"/>
        <xdr:cNvSpPr/>
      </xdr:nvSpPr>
      <xdr:spPr>
        <a:xfrm>
          <a:off x="14541500" y="91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51510</xdr:rowOff>
    </xdr:from>
    <xdr:ext cx="534377" cy="259045"/>
    <xdr:sp macro="" textlink="">
      <xdr:nvSpPr>
        <xdr:cNvPr id="592" name="テキスト ボックス 591"/>
        <xdr:cNvSpPr txBox="1"/>
      </xdr:nvSpPr>
      <xdr:spPr>
        <a:xfrm>
          <a:off x="14325111" y="896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2443</xdr:rowOff>
    </xdr:from>
    <xdr:to>
      <xdr:col>20</xdr:col>
      <xdr:colOff>9525</xdr:colOff>
      <xdr:row>55</xdr:row>
      <xdr:rowOff>104043</xdr:rowOff>
    </xdr:to>
    <xdr:sp macro="" textlink="">
      <xdr:nvSpPr>
        <xdr:cNvPr id="593" name="円/楕円 592"/>
        <xdr:cNvSpPr/>
      </xdr:nvSpPr>
      <xdr:spPr>
        <a:xfrm>
          <a:off x="13652500" y="94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120570</xdr:rowOff>
    </xdr:from>
    <xdr:ext cx="534377" cy="259045"/>
    <xdr:sp macro="" textlink="">
      <xdr:nvSpPr>
        <xdr:cNvPr id="594" name="テキスト ボックス 593"/>
        <xdr:cNvSpPr txBox="1"/>
      </xdr:nvSpPr>
      <xdr:spPr>
        <a:xfrm>
          <a:off x="13436111" y="92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163469</xdr:rowOff>
    </xdr:from>
    <xdr:to>
      <xdr:col>18</xdr:col>
      <xdr:colOff>492125</xdr:colOff>
      <xdr:row>55</xdr:row>
      <xdr:rowOff>93619</xdr:rowOff>
    </xdr:to>
    <xdr:sp macro="" textlink="">
      <xdr:nvSpPr>
        <xdr:cNvPr id="595" name="円/楕円 594"/>
        <xdr:cNvSpPr/>
      </xdr:nvSpPr>
      <xdr:spPr>
        <a:xfrm>
          <a:off x="12763500" y="94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110146</xdr:rowOff>
    </xdr:from>
    <xdr:ext cx="534377" cy="259045"/>
    <xdr:sp macro="" textlink="">
      <xdr:nvSpPr>
        <xdr:cNvPr id="596" name="テキスト ボックス 595"/>
        <xdr:cNvSpPr txBox="1"/>
      </xdr:nvSpPr>
      <xdr:spPr>
        <a:xfrm>
          <a:off x="12547111" y="91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6" name="テキスト ボックス 61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8" name="テキスト ボックス 61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83312</xdr:rowOff>
    </xdr:from>
    <xdr:to>
      <xdr:col>23</xdr:col>
      <xdr:colOff>516889</xdr:colOff>
      <xdr:row>79</xdr:row>
      <xdr:rowOff>44450</xdr:rowOff>
    </xdr:to>
    <xdr:cxnSp macro="">
      <xdr:nvCxnSpPr>
        <xdr:cNvPr id="620" name="直線コネクタ 619"/>
        <xdr:cNvCxnSpPr/>
      </xdr:nvCxnSpPr>
      <xdr:spPr>
        <a:xfrm flipV="1">
          <a:off x="16317595" y="12770612"/>
          <a:ext cx="1269"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29989</xdr:rowOff>
    </xdr:from>
    <xdr:ext cx="469744" cy="259045"/>
    <xdr:sp macro="" textlink="">
      <xdr:nvSpPr>
        <xdr:cNvPr id="623" name="災害復旧費最大値テキスト"/>
        <xdr:cNvSpPr txBox="1"/>
      </xdr:nvSpPr>
      <xdr:spPr>
        <a:xfrm>
          <a:off x="16370300" y="125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74</xdr:row>
      <xdr:rowOff>83312</xdr:rowOff>
    </xdr:from>
    <xdr:to>
      <xdr:col>23</xdr:col>
      <xdr:colOff>606425</xdr:colOff>
      <xdr:row>74</xdr:row>
      <xdr:rowOff>83312</xdr:rowOff>
    </xdr:to>
    <xdr:cxnSp macro="">
      <xdr:nvCxnSpPr>
        <xdr:cNvPr id="624" name="直線コネクタ 623"/>
        <xdr:cNvCxnSpPr/>
      </xdr:nvCxnSpPr>
      <xdr:spPr>
        <a:xfrm>
          <a:off x="16230600" y="127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75692</xdr:rowOff>
    </xdr:from>
    <xdr:to>
      <xdr:col>23</xdr:col>
      <xdr:colOff>517525</xdr:colOff>
      <xdr:row>77</xdr:row>
      <xdr:rowOff>56262</xdr:rowOff>
    </xdr:to>
    <xdr:cxnSp macro="">
      <xdr:nvCxnSpPr>
        <xdr:cNvPr id="625" name="直線コネクタ 624"/>
        <xdr:cNvCxnSpPr/>
      </xdr:nvCxnSpPr>
      <xdr:spPr>
        <a:xfrm>
          <a:off x="15481300" y="13105892"/>
          <a:ext cx="838200" cy="1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123714</xdr:rowOff>
    </xdr:from>
    <xdr:ext cx="378565" cy="259045"/>
    <xdr:sp macro="" textlink="">
      <xdr:nvSpPr>
        <xdr:cNvPr id="626" name="災害復旧費平均値テキスト"/>
        <xdr:cNvSpPr txBox="1"/>
      </xdr:nvSpPr>
      <xdr:spPr>
        <a:xfrm>
          <a:off x="16370300" y="13325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145287</xdr:rowOff>
    </xdr:from>
    <xdr:to>
      <xdr:col>23</xdr:col>
      <xdr:colOff>568325</xdr:colOff>
      <xdr:row>78</xdr:row>
      <xdr:rowOff>75437</xdr:rowOff>
    </xdr:to>
    <xdr:sp macro="" textlink="">
      <xdr:nvSpPr>
        <xdr:cNvPr id="627" name="フローチャート : 判断 626"/>
        <xdr:cNvSpPr/>
      </xdr:nvSpPr>
      <xdr:spPr>
        <a:xfrm>
          <a:off x="162687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75692</xdr:rowOff>
    </xdr:from>
    <xdr:to>
      <xdr:col>22</xdr:col>
      <xdr:colOff>365125</xdr:colOff>
      <xdr:row>77</xdr:row>
      <xdr:rowOff>34925</xdr:rowOff>
    </xdr:to>
    <xdr:cxnSp macro="">
      <xdr:nvCxnSpPr>
        <xdr:cNvPr id="628" name="直線コネクタ 627"/>
        <xdr:cNvCxnSpPr/>
      </xdr:nvCxnSpPr>
      <xdr:spPr>
        <a:xfrm flipV="1">
          <a:off x="14592300" y="13105892"/>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74803</xdr:rowOff>
    </xdr:from>
    <xdr:to>
      <xdr:col>22</xdr:col>
      <xdr:colOff>415925</xdr:colOff>
      <xdr:row>78</xdr:row>
      <xdr:rowOff>4953</xdr:rowOff>
    </xdr:to>
    <xdr:sp macro="" textlink="">
      <xdr:nvSpPr>
        <xdr:cNvPr id="629" name="フローチャート : 判断 628"/>
        <xdr:cNvSpPr/>
      </xdr:nvSpPr>
      <xdr:spPr>
        <a:xfrm>
          <a:off x="15430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167530</xdr:rowOff>
    </xdr:from>
    <xdr:ext cx="378565" cy="259045"/>
    <xdr:sp macro="" textlink="">
      <xdr:nvSpPr>
        <xdr:cNvPr id="630" name="テキスト ボックス 629"/>
        <xdr:cNvSpPr txBox="1"/>
      </xdr:nvSpPr>
      <xdr:spPr>
        <a:xfrm>
          <a:off x="15292017" y="13369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57404</xdr:rowOff>
    </xdr:from>
    <xdr:to>
      <xdr:col>21</xdr:col>
      <xdr:colOff>161925</xdr:colOff>
      <xdr:row>77</xdr:row>
      <xdr:rowOff>34925</xdr:rowOff>
    </xdr:to>
    <xdr:cxnSp macro="">
      <xdr:nvCxnSpPr>
        <xdr:cNvPr id="631" name="直線コネクタ 630"/>
        <xdr:cNvCxnSpPr/>
      </xdr:nvCxnSpPr>
      <xdr:spPr>
        <a:xfrm>
          <a:off x="13703300" y="12058904"/>
          <a:ext cx="889000" cy="11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67563</xdr:rowOff>
    </xdr:from>
    <xdr:to>
      <xdr:col>21</xdr:col>
      <xdr:colOff>212725</xdr:colOff>
      <xdr:row>77</xdr:row>
      <xdr:rowOff>169163</xdr:rowOff>
    </xdr:to>
    <xdr:sp macro="" textlink="">
      <xdr:nvSpPr>
        <xdr:cNvPr id="632" name="フローチャート : 判断 631"/>
        <xdr:cNvSpPr/>
      </xdr:nvSpPr>
      <xdr:spPr>
        <a:xfrm>
          <a:off x="14541500" y="1326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160290</xdr:rowOff>
    </xdr:from>
    <xdr:ext cx="378565" cy="259045"/>
    <xdr:sp macro="" textlink="">
      <xdr:nvSpPr>
        <xdr:cNvPr id="633" name="テキスト ボックス 632"/>
        <xdr:cNvSpPr txBox="1"/>
      </xdr:nvSpPr>
      <xdr:spPr>
        <a:xfrm>
          <a:off x="14403017" y="1336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57404</xdr:rowOff>
    </xdr:from>
    <xdr:to>
      <xdr:col>19</xdr:col>
      <xdr:colOff>644525</xdr:colOff>
      <xdr:row>72</xdr:row>
      <xdr:rowOff>86360</xdr:rowOff>
    </xdr:to>
    <xdr:cxnSp macro="">
      <xdr:nvCxnSpPr>
        <xdr:cNvPr id="634" name="直線コネクタ 633"/>
        <xdr:cNvCxnSpPr/>
      </xdr:nvCxnSpPr>
      <xdr:spPr>
        <a:xfrm flipV="1">
          <a:off x="12814300" y="12058904"/>
          <a:ext cx="889000" cy="3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48513</xdr:rowOff>
    </xdr:from>
    <xdr:to>
      <xdr:col>20</xdr:col>
      <xdr:colOff>9525</xdr:colOff>
      <xdr:row>76</xdr:row>
      <xdr:rowOff>150113</xdr:rowOff>
    </xdr:to>
    <xdr:sp macro="" textlink="">
      <xdr:nvSpPr>
        <xdr:cNvPr id="635" name="フローチャート : 判断 634"/>
        <xdr:cNvSpPr/>
      </xdr:nvSpPr>
      <xdr:spPr>
        <a:xfrm>
          <a:off x="13652500" y="1307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141240</xdr:rowOff>
    </xdr:from>
    <xdr:ext cx="469744" cy="259045"/>
    <xdr:sp macro="" textlink="">
      <xdr:nvSpPr>
        <xdr:cNvPr id="636" name="テキスト ボックス 635"/>
        <xdr:cNvSpPr txBox="1"/>
      </xdr:nvSpPr>
      <xdr:spPr>
        <a:xfrm>
          <a:off x="13468427" y="1317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24892</xdr:rowOff>
    </xdr:from>
    <xdr:to>
      <xdr:col>18</xdr:col>
      <xdr:colOff>492125</xdr:colOff>
      <xdr:row>76</xdr:row>
      <xdr:rowOff>126492</xdr:rowOff>
    </xdr:to>
    <xdr:sp macro="" textlink="">
      <xdr:nvSpPr>
        <xdr:cNvPr id="637" name="フローチャート : 判断 636"/>
        <xdr:cNvSpPr/>
      </xdr:nvSpPr>
      <xdr:spPr>
        <a:xfrm>
          <a:off x="12763500" y="13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117619</xdr:rowOff>
    </xdr:from>
    <xdr:ext cx="469744" cy="259045"/>
    <xdr:sp macro="" textlink="">
      <xdr:nvSpPr>
        <xdr:cNvPr id="638" name="テキスト ボックス 637"/>
        <xdr:cNvSpPr txBox="1"/>
      </xdr:nvSpPr>
      <xdr:spPr>
        <a:xfrm>
          <a:off x="12579427" y="131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5462</xdr:rowOff>
    </xdr:from>
    <xdr:to>
      <xdr:col>23</xdr:col>
      <xdr:colOff>568325</xdr:colOff>
      <xdr:row>77</xdr:row>
      <xdr:rowOff>107062</xdr:rowOff>
    </xdr:to>
    <xdr:sp macro="" textlink="">
      <xdr:nvSpPr>
        <xdr:cNvPr id="644" name="円/楕円 643"/>
        <xdr:cNvSpPr/>
      </xdr:nvSpPr>
      <xdr:spPr>
        <a:xfrm>
          <a:off x="162687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28339</xdr:rowOff>
    </xdr:from>
    <xdr:ext cx="378565" cy="259045"/>
    <xdr:sp macro="" textlink="">
      <xdr:nvSpPr>
        <xdr:cNvPr id="645" name="災害復旧費該当値テキスト"/>
        <xdr:cNvSpPr txBox="1"/>
      </xdr:nvSpPr>
      <xdr:spPr>
        <a:xfrm>
          <a:off x="16370300" y="13058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24892</xdr:rowOff>
    </xdr:from>
    <xdr:to>
      <xdr:col>22</xdr:col>
      <xdr:colOff>415925</xdr:colOff>
      <xdr:row>76</xdr:row>
      <xdr:rowOff>126492</xdr:rowOff>
    </xdr:to>
    <xdr:sp macro="" textlink="">
      <xdr:nvSpPr>
        <xdr:cNvPr id="646" name="円/楕円 645"/>
        <xdr:cNvSpPr/>
      </xdr:nvSpPr>
      <xdr:spPr>
        <a:xfrm>
          <a:off x="15430500" y="130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143019</xdr:rowOff>
    </xdr:from>
    <xdr:ext cx="469744" cy="259045"/>
    <xdr:sp macro="" textlink="">
      <xdr:nvSpPr>
        <xdr:cNvPr id="647" name="テキスト ボックス 646"/>
        <xdr:cNvSpPr txBox="1"/>
      </xdr:nvSpPr>
      <xdr:spPr>
        <a:xfrm>
          <a:off x="15246427" y="1283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155575</xdr:rowOff>
    </xdr:from>
    <xdr:to>
      <xdr:col>21</xdr:col>
      <xdr:colOff>212725</xdr:colOff>
      <xdr:row>77</xdr:row>
      <xdr:rowOff>85725</xdr:rowOff>
    </xdr:to>
    <xdr:sp macro="" textlink="">
      <xdr:nvSpPr>
        <xdr:cNvPr id="648" name="円/楕円 647"/>
        <xdr:cNvSpPr/>
      </xdr:nvSpPr>
      <xdr:spPr>
        <a:xfrm>
          <a:off x="14541500" y="131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75</xdr:row>
      <xdr:rowOff>102252</xdr:rowOff>
    </xdr:from>
    <xdr:ext cx="378565" cy="259045"/>
    <xdr:sp macro="" textlink="">
      <xdr:nvSpPr>
        <xdr:cNvPr id="649" name="テキスト ボックス 648"/>
        <xdr:cNvSpPr txBox="1"/>
      </xdr:nvSpPr>
      <xdr:spPr>
        <a:xfrm>
          <a:off x="14403017" y="1296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6604</xdr:rowOff>
    </xdr:from>
    <xdr:to>
      <xdr:col>20</xdr:col>
      <xdr:colOff>9525</xdr:colOff>
      <xdr:row>70</xdr:row>
      <xdr:rowOff>108204</xdr:rowOff>
    </xdr:to>
    <xdr:sp macro="" textlink="">
      <xdr:nvSpPr>
        <xdr:cNvPr id="650" name="円/楕円 649"/>
        <xdr:cNvSpPr/>
      </xdr:nvSpPr>
      <xdr:spPr>
        <a:xfrm>
          <a:off x="13652500" y="120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124731</xdr:rowOff>
    </xdr:from>
    <xdr:ext cx="469744" cy="259045"/>
    <xdr:sp macro="" textlink="">
      <xdr:nvSpPr>
        <xdr:cNvPr id="651" name="テキスト ボックス 650"/>
        <xdr:cNvSpPr txBox="1"/>
      </xdr:nvSpPr>
      <xdr:spPr>
        <a:xfrm>
          <a:off x="13468427" y="1178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35560</xdr:rowOff>
    </xdr:from>
    <xdr:to>
      <xdr:col>18</xdr:col>
      <xdr:colOff>492125</xdr:colOff>
      <xdr:row>72</xdr:row>
      <xdr:rowOff>137160</xdr:rowOff>
    </xdr:to>
    <xdr:sp macro="" textlink="">
      <xdr:nvSpPr>
        <xdr:cNvPr id="652" name="円/楕円 651"/>
        <xdr:cNvSpPr/>
      </xdr:nvSpPr>
      <xdr:spPr>
        <a:xfrm>
          <a:off x="12763500" y="123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70</xdr:row>
      <xdr:rowOff>153687</xdr:rowOff>
    </xdr:from>
    <xdr:ext cx="469744" cy="259045"/>
    <xdr:sp macro="" textlink="">
      <xdr:nvSpPr>
        <xdr:cNvPr id="653" name="テキスト ボックス 652"/>
        <xdr:cNvSpPr txBox="1"/>
      </xdr:nvSpPr>
      <xdr:spPr>
        <a:xfrm>
          <a:off x="12579427" y="1215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5" name="直線コネクタ 674"/>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6"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7" name="直線コネクタ 676"/>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8"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9" name="直線コネクタ 678"/>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166881</xdr:rowOff>
    </xdr:from>
    <xdr:to>
      <xdr:col>23</xdr:col>
      <xdr:colOff>517525</xdr:colOff>
      <xdr:row>92</xdr:row>
      <xdr:rowOff>19022</xdr:rowOff>
    </xdr:to>
    <xdr:cxnSp macro="">
      <xdr:nvCxnSpPr>
        <xdr:cNvPr id="680" name="直線コネクタ 679"/>
        <xdr:cNvCxnSpPr/>
      </xdr:nvCxnSpPr>
      <xdr:spPr>
        <a:xfrm>
          <a:off x="15481300" y="15768831"/>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81"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2" name="フローチャート : 判断 681"/>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166881</xdr:rowOff>
    </xdr:from>
    <xdr:to>
      <xdr:col>22</xdr:col>
      <xdr:colOff>365125</xdr:colOff>
      <xdr:row>92</xdr:row>
      <xdr:rowOff>64697</xdr:rowOff>
    </xdr:to>
    <xdr:cxnSp macro="">
      <xdr:nvCxnSpPr>
        <xdr:cNvPr id="683" name="直線コネクタ 682"/>
        <xdr:cNvCxnSpPr/>
      </xdr:nvCxnSpPr>
      <xdr:spPr>
        <a:xfrm flipV="1">
          <a:off x="14592300" y="1576883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4" name="フローチャート : 判断 683"/>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157739</xdr:rowOff>
    </xdr:from>
    <xdr:ext cx="534377" cy="259045"/>
    <xdr:sp macro="" textlink="">
      <xdr:nvSpPr>
        <xdr:cNvPr id="685" name="テキスト ボックス 684"/>
        <xdr:cNvSpPr txBox="1"/>
      </xdr:nvSpPr>
      <xdr:spPr>
        <a:xfrm>
          <a:off x="15214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64697</xdr:rowOff>
    </xdr:from>
    <xdr:to>
      <xdr:col>21</xdr:col>
      <xdr:colOff>161925</xdr:colOff>
      <xdr:row>92</xdr:row>
      <xdr:rowOff>71851</xdr:rowOff>
    </xdr:to>
    <xdr:cxnSp macro="">
      <xdr:nvCxnSpPr>
        <xdr:cNvPr id="686" name="直線コネクタ 685"/>
        <xdr:cNvCxnSpPr/>
      </xdr:nvCxnSpPr>
      <xdr:spPr>
        <a:xfrm flipV="1">
          <a:off x="13703300" y="15838097"/>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7" name="フローチャート : 判断 686"/>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145279</xdr:rowOff>
    </xdr:from>
    <xdr:ext cx="534377" cy="259045"/>
    <xdr:sp macro="" textlink="">
      <xdr:nvSpPr>
        <xdr:cNvPr id="688" name="テキスト ボックス 687"/>
        <xdr:cNvSpPr txBox="1"/>
      </xdr:nvSpPr>
      <xdr:spPr>
        <a:xfrm>
          <a:off x="14325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71851</xdr:rowOff>
    </xdr:from>
    <xdr:to>
      <xdr:col>19</xdr:col>
      <xdr:colOff>644525</xdr:colOff>
      <xdr:row>92</xdr:row>
      <xdr:rowOff>130031</xdr:rowOff>
    </xdr:to>
    <xdr:cxnSp macro="">
      <xdr:nvCxnSpPr>
        <xdr:cNvPr id="689" name="直線コネクタ 688"/>
        <xdr:cNvCxnSpPr/>
      </xdr:nvCxnSpPr>
      <xdr:spPr>
        <a:xfrm flipV="1">
          <a:off x="12814300" y="15845251"/>
          <a:ext cx="8890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90" name="フローチャート : 判断 689"/>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150195</xdr:rowOff>
    </xdr:from>
    <xdr:ext cx="534377" cy="259045"/>
    <xdr:sp macro="" textlink="">
      <xdr:nvSpPr>
        <xdr:cNvPr id="691" name="テキスト ボックス 690"/>
        <xdr:cNvSpPr txBox="1"/>
      </xdr:nvSpPr>
      <xdr:spPr>
        <a:xfrm>
          <a:off x="13436111" y="1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92" name="フローチャート : 判断 691"/>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125437</xdr:rowOff>
    </xdr:from>
    <xdr:ext cx="534377" cy="259045"/>
    <xdr:sp macro="" textlink="">
      <xdr:nvSpPr>
        <xdr:cNvPr id="693" name="テキスト ボックス 692"/>
        <xdr:cNvSpPr txBox="1"/>
      </xdr:nvSpPr>
      <xdr:spPr>
        <a:xfrm>
          <a:off x="12547111" y="160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139672</xdr:rowOff>
    </xdr:from>
    <xdr:to>
      <xdr:col>23</xdr:col>
      <xdr:colOff>568325</xdr:colOff>
      <xdr:row>92</xdr:row>
      <xdr:rowOff>69822</xdr:rowOff>
    </xdr:to>
    <xdr:sp macro="" textlink="">
      <xdr:nvSpPr>
        <xdr:cNvPr id="699" name="円/楕円 698"/>
        <xdr:cNvSpPr/>
      </xdr:nvSpPr>
      <xdr:spPr>
        <a:xfrm>
          <a:off x="16268700" y="15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162549</xdr:rowOff>
    </xdr:from>
    <xdr:ext cx="534377" cy="259045"/>
    <xdr:sp macro="" textlink="">
      <xdr:nvSpPr>
        <xdr:cNvPr id="700" name="公債費該当値テキスト"/>
        <xdr:cNvSpPr txBox="1"/>
      </xdr:nvSpPr>
      <xdr:spPr>
        <a:xfrm>
          <a:off x="16370300" y="155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116081</xdr:rowOff>
    </xdr:from>
    <xdr:to>
      <xdr:col>22</xdr:col>
      <xdr:colOff>415925</xdr:colOff>
      <xdr:row>92</xdr:row>
      <xdr:rowOff>46231</xdr:rowOff>
    </xdr:to>
    <xdr:sp macro="" textlink="">
      <xdr:nvSpPr>
        <xdr:cNvPr id="701" name="円/楕円 700"/>
        <xdr:cNvSpPr/>
      </xdr:nvSpPr>
      <xdr:spPr>
        <a:xfrm>
          <a:off x="15430500" y="157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62758</xdr:rowOff>
    </xdr:from>
    <xdr:ext cx="534377" cy="259045"/>
    <xdr:sp macro="" textlink="">
      <xdr:nvSpPr>
        <xdr:cNvPr id="702" name="テキスト ボックス 701"/>
        <xdr:cNvSpPr txBox="1"/>
      </xdr:nvSpPr>
      <xdr:spPr>
        <a:xfrm>
          <a:off x="15214111" y="154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13897</xdr:rowOff>
    </xdr:from>
    <xdr:to>
      <xdr:col>21</xdr:col>
      <xdr:colOff>212725</xdr:colOff>
      <xdr:row>92</xdr:row>
      <xdr:rowOff>115497</xdr:rowOff>
    </xdr:to>
    <xdr:sp macro="" textlink="">
      <xdr:nvSpPr>
        <xdr:cNvPr id="703" name="円/楕円 702"/>
        <xdr:cNvSpPr/>
      </xdr:nvSpPr>
      <xdr:spPr>
        <a:xfrm>
          <a:off x="14541500" y="157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132024</xdr:rowOff>
    </xdr:from>
    <xdr:ext cx="534377" cy="259045"/>
    <xdr:sp macro="" textlink="">
      <xdr:nvSpPr>
        <xdr:cNvPr id="704" name="テキスト ボックス 703"/>
        <xdr:cNvSpPr txBox="1"/>
      </xdr:nvSpPr>
      <xdr:spPr>
        <a:xfrm>
          <a:off x="14325111" y="155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21051</xdr:rowOff>
    </xdr:from>
    <xdr:to>
      <xdr:col>20</xdr:col>
      <xdr:colOff>9525</xdr:colOff>
      <xdr:row>92</xdr:row>
      <xdr:rowOff>122651</xdr:rowOff>
    </xdr:to>
    <xdr:sp macro="" textlink="">
      <xdr:nvSpPr>
        <xdr:cNvPr id="705" name="円/楕円 704"/>
        <xdr:cNvSpPr/>
      </xdr:nvSpPr>
      <xdr:spPr>
        <a:xfrm>
          <a:off x="13652500" y="1579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139178</xdr:rowOff>
    </xdr:from>
    <xdr:ext cx="534377" cy="259045"/>
    <xdr:sp macro="" textlink="">
      <xdr:nvSpPr>
        <xdr:cNvPr id="706" name="テキスト ボックス 705"/>
        <xdr:cNvSpPr txBox="1"/>
      </xdr:nvSpPr>
      <xdr:spPr>
        <a:xfrm>
          <a:off x="13436111" y="1556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79231</xdr:rowOff>
    </xdr:from>
    <xdr:to>
      <xdr:col>18</xdr:col>
      <xdr:colOff>492125</xdr:colOff>
      <xdr:row>93</xdr:row>
      <xdr:rowOff>9381</xdr:rowOff>
    </xdr:to>
    <xdr:sp macro="" textlink="">
      <xdr:nvSpPr>
        <xdr:cNvPr id="707" name="円/楕円 706"/>
        <xdr:cNvSpPr/>
      </xdr:nvSpPr>
      <xdr:spPr>
        <a:xfrm>
          <a:off x="12763500" y="158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25908</xdr:rowOff>
    </xdr:from>
    <xdr:ext cx="534377" cy="259045"/>
    <xdr:sp macro="" textlink="">
      <xdr:nvSpPr>
        <xdr:cNvPr id="708" name="テキスト ボックス 707"/>
        <xdr:cNvSpPr txBox="1"/>
      </xdr:nvSpPr>
      <xdr:spPr>
        <a:xfrm>
          <a:off x="12547111" y="156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2" name="テキスト ボックス 72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4" name="テキスト ボックス 72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6" name="テキスト ボックス 72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4" name="直線コネクタ 733"/>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7"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8" name="直線コネクタ 737"/>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40"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41" name="フローチャート : 判断 740"/>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43" name="フローチャート : 判断 742"/>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4" name="テキスト ボックス 743"/>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6" name="フローチャート : 判断 745"/>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7" name="テキスト ボックス 746"/>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9" name="フローチャート : 判断 748"/>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50" name="テキスト ボックス 749"/>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51" name="フローチャート : 判断 750"/>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52" name="テキスト ボックス 751"/>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8" name="円/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0" name="円/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1" name="テキスト ボックス 76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2" name="円/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3" name="テキスト ボックス 76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4" name="円/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5" name="テキスト ボックス 76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6" name="円/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7" name="テキスト ボックス 76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6" name="フローチャート :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8" name="フローチャート :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9" name="テキスト ボックス 79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1" name="フローチャート :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2" name="テキスト ボックス 80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4" name="フローチャート : 判断 803"/>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5" name="テキスト ボックス 804"/>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6" name="フローチャート : 判断 805"/>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7" name="テキスト ボックス 806"/>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3" name="円/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5" name="円/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6" name="テキスト ボックス 81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7" name="円/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8" name="テキスト ボックス 81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9" name="円/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0" name="テキスト ボックス 81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1" name="円/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2" name="テキスト ボックス 82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教育費は、平成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年度で学び・交流プラザ整備や小中学校耐震化などの大型事業</a:t>
          </a:r>
          <a:r>
            <a:rPr kumimoji="1" lang="ja-JP" altLang="en-US" sz="1100">
              <a:solidFill>
                <a:schemeClr val="dk1"/>
              </a:solidFill>
              <a:effectLst/>
              <a:latin typeface="+mj-ea"/>
              <a:ea typeface="+mj-ea"/>
              <a:cs typeface="+mn-cs"/>
            </a:rPr>
            <a:t>が</a:t>
          </a:r>
          <a:r>
            <a:rPr kumimoji="1" lang="ja-JP" altLang="ja-JP" sz="1100">
              <a:solidFill>
                <a:schemeClr val="dk1"/>
              </a:solidFill>
              <a:effectLst/>
              <a:latin typeface="+mj-ea"/>
              <a:ea typeface="+mj-ea"/>
              <a:cs typeface="+mn-cs"/>
            </a:rPr>
            <a:t>完了</a:t>
          </a:r>
          <a:r>
            <a:rPr kumimoji="1" lang="ja-JP" altLang="en-US" sz="1100">
              <a:solidFill>
                <a:schemeClr val="dk1"/>
              </a:solidFill>
              <a:effectLst/>
              <a:latin typeface="+mj-ea"/>
              <a:ea typeface="+mj-ea"/>
              <a:cs typeface="+mn-cs"/>
            </a:rPr>
            <a:t>したこと</a:t>
          </a:r>
          <a:r>
            <a:rPr kumimoji="1" lang="ja-JP" altLang="ja-JP" sz="1100">
              <a:solidFill>
                <a:schemeClr val="dk1"/>
              </a:solidFill>
              <a:effectLst/>
              <a:latin typeface="+mj-ea"/>
              <a:ea typeface="+mj-ea"/>
              <a:cs typeface="+mn-cs"/>
            </a:rPr>
            <a:t>により大きく減少したが、広い市域に多くの学校を有していることなどから、類似団体平均を上回っている。</a:t>
          </a:r>
          <a:endParaRPr lang="ja-JP" altLang="ja-JP" sz="11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土木費は、区画整理事業、市営住宅耐震改修事業などの大型事業の進捗により減少したが、中心市街地整備などにより類似団体平均を上回っている。</a:t>
          </a:r>
          <a:endParaRPr lang="ja-JP" altLang="ja-JP" sz="11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今後も引き続き、公共施設再配置計画に基づき、事業の選択と集中による維持管理経費の抑制を図りながら、必要な施設整備を進めていくとともに、「第３次行財政改革大綱」に基づき、歳出削減及び収納率向上、使用料の見直し等による自主財源の確保に努めていく。</a:t>
          </a:r>
          <a:endParaRPr lang="ja-JP" altLang="ja-JP" sz="11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実質収支は、法人市民税・地方消費税交付金が想定を上回ったことで、前年度比で</a:t>
          </a:r>
          <a:r>
            <a:rPr kumimoji="1" lang="en-US" altLang="ja-JP" sz="1100">
              <a:solidFill>
                <a:schemeClr val="dk1"/>
              </a:solidFill>
              <a:effectLst/>
              <a:latin typeface="+mj-ea"/>
              <a:ea typeface="+mj-ea"/>
              <a:cs typeface="+mn-cs"/>
            </a:rPr>
            <a:t>3.8</a:t>
          </a:r>
          <a:r>
            <a:rPr kumimoji="1" lang="ja-JP" altLang="ja-JP" sz="1100">
              <a:solidFill>
                <a:schemeClr val="dk1"/>
              </a:solidFill>
              <a:effectLst/>
              <a:latin typeface="+mj-ea"/>
              <a:ea typeface="+mj-ea"/>
              <a:cs typeface="+mn-cs"/>
            </a:rPr>
            <a:t>億円増の</a:t>
          </a:r>
          <a:r>
            <a:rPr kumimoji="1" lang="en-US" altLang="ja-JP" sz="1100">
              <a:solidFill>
                <a:schemeClr val="dk1"/>
              </a:solidFill>
              <a:effectLst/>
              <a:latin typeface="+mj-ea"/>
              <a:ea typeface="+mj-ea"/>
              <a:cs typeface="+mn-cs"/>
            </a:rPr>
            <a:t>23.1</a:t>
          </a:r>
          <a:r>
            <a:rPr kumimoji="1" lang="ja-JP" altLang="ja-JP" sz="1100">
              <a:solidFill>
                <a:schemeClr val="dk1"/>
              </a:solidFill>
              <a:effectLst/>
              <a:latin typeface="+mj-ea"/>
              <a:ea typeface="+mj-ea"/>
              <a:cs typeface="+mn-cs"/>
            </a:rPr>
            <a:t>億円となった。</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しかしながら、決算としては市税全体で</a:t>
          </a:r>
          <a:r>
            <a:rPr kumimoji="1" lang="en-US" altLang="ja-JP" sz="1100">
              <a:solidFill>
                <a:schemeClr val="dk1"/>
              </a:solidFill>
              <a:effectLst/>
              <a:latin typeface="+mj-ea"/>
              <a:ea typeface="+mj-ea"/>
              <a:cs typeface="+mn-cs"/>
            </a:rPr>
            <a:t>11.1</a:t>
          </a:r>
          <a:r>
            <a:rPr kumimoji="1" lang="ja-JP" altLang="ja-JP" sz="1100">
              <a:solidFill>
                <a:schemeClr val="dk1"/>
              </a:solidFill>
              <a:effectLst/>
              <a:latin typeface="+mj-ea"/>
              <a:ea typeface="+mj-ea"/>
              <a:cs typeface="+mn-cs"/>
            </a:rPr>
            <a:t>億円減、臨時財政対策債を含む実質的な交付税が</a:t>
          </a:r>
          <a:r>
            <a:rPr kumimoji="1" lang="en-US" altLang="ja-JP" sz="1100">
              <a:solidFill>
                <a:schemeClr val="dk1"/>
              </a:solidFill>
              <a:effectLst/>
              <a:latin typeface="+mj-ea"/>
              <a:ea typeface="+mj-ea"/>
              <a:cs typeface="+mn-cs"/>
            </a:rPr>
            <a:t>4.6</a:t>
          </a:r>
          <a:r>
            <a:rPr kumimoji="1" lang="ja-JP" altLang="ja-JP" sz="1100">
              <a:solidFill>
                <a:schemeClr val="dk1"/>
              </a:solidFill>
              <a:effectLst/>
              <a:latin typeface="+mj-ea"/>
              <a:ea typeface="+mj-ea"/>
              <a:cs typeface="+mn-cs"/>
            </a:rPr>
            <a:t>億円減など、歳入全体で</a:t>
          </a:r>
          <a:r>
            <a:rPr kumimoji="1" lang="en-US" altLang="ja-JP" sz="1100">
              <a:solidFill>
                <a:schemeClr val="dk1"/>
              </a:solidFill>
              <a:effectLst/>
              <a:latin typeface="+mj-ea"/>
              <a:ea typeface="+mj-ea"/>
              <a:cs typeface="+mn-cs"/>
            </a:rPr>
            <a:t>40.1</a:t>
          </a:r>
          <a:r>
            <a:rPr kumimoji="1" lang="ja-JP" altLang="ja-JP" sz="1100">
              <a:solidFill>
                <a:schemeClr val="dk1"/>
              </a:solidFill>
              <a:effectLst/>
              <a:latin typeface="+mj-ea"/>
              <a:ea typeface="+mj-ea"/>
              <a:cs typeface="+mn-cs"/>
            </a:rPr>
            <a:t>億円の減、実質単年度収支は</a:t>
          </a:r>
          <a:r>
            <a:rPr kumimoji="1" lang="en-US" altLang="ja-JP" sz="1100">
              <a:solidFill>
                <a:schemeClr val="dk1"/>
              </a:solidFill>
              <a:effectLst/>
              <a:latin typeface="+mj-ea"/>
              <a:ea typeface="+mj-ea"/>
              <a:cs typeface="+mn-cs"/>
            </a:rPr>
            <a:t>5.0</a:t>
          </a:r>
          <a:r>
            <a:rPr kumimoji="1" lang="ja-JP" altLang="ja-JP" sz="1100">
              <a:solidFill>
                <a:schemeClr val="dk1"/>
              </a:solidFill>
              <a:effectLst/>
              <a:latin typeface="+mj-ea"/>
              <a:ea typeface="+mj-ea"/>
              <a:cs typeface="+mn-cs"/>
            </a:rPr>
            <a:t>億円の赤字となり、財政調整基金の年度末残高は</a:t>
          </a:r>
          <a:r>
            <a:rPr kumimoji="1" lang="en-US" altLang="ja-JP" sz="1100">
              <a:solidFill>
                <a:schemeClr val="dk1"/>
              </a:solidFill>
              <a:effectLst/>
              <a:latin typeface="+mj-ea"/>
              <a:ea typeface="+mj-ea"/>
              <a:cs typeface="+mn-cs"/>
            </a:rPr>
            <a:t>8.8</a:t>
          </a:r>
          <a:r>
            <a:rPr kumimoji="1" lang="ja-JP" altLang="ja-JP" sz="1100">
              <a:solidFill>
                <a:schemeClr val="dk1"/>
              </a:solidFill>
              <a:effectLst/>
              <a:latin typeface="+mj-ea"/>
              <a:ea typeface="+mj-ea"/>
              <a:cs typeface="+mn-cs"/>
            </a:rPr>
            <a:t>億円減の</a:t>
          </a:r>
          <a:r>
            <a:rPr kumimoji="1" lang="en-US" altLang="ja-JP" sz="1100">
              <a:solidFill>
                <a:schemeClr val="dk1"/>
              </a:solidFill>
              <a:effectLst/>
              <a:latin typeface="+mj-ea"/>
              <a:ea typeface="+mj-ea"/>
              <a:cs typeface="+mn-cs"/>
            </a:rPr>
            <a:t>43.2</a:t>
          </a:r>
          <a:r>
            <a:rPr kumimoji="1" lang="ja-JP" altLang="ja-JP" sz="1100">
              <a:solidFill>
                <a:schemeClr val="dk1"/>
              </a:solidFill>
              <a:effectLst/>
              <a:latin typeface="+mj-ea"/>
              <a:ea typeface="+mj-ea"/>
              <a:cs typeface="+mn-cs"/>
            </a:rPr>
            <a:t>億円となった。</a:t>
          </a:r>
          <a:endParaRPr lang="ja-JP" altLang="ja-JP" sz="1100">
            <a:effectLst/>
            <a:latin typeface="+mj-ea"/>
            <a:ea typeface="+mj-ea"/>
          </a:endParaRPr>
        </a:p>
        <a:p>
          <a:r>
            <a:rPr kumimoji="1" lang="ja-JP" altLang="ja-JP" sz="1100">
              <a:solidFill>
                <a:schemeClr val="dk1"/>
              </a:solidFill>
              <a:effectLst/>
              <a:latin typeface="+mj-ea"/>
              <a:ea typeface="+mj-ea"/>
              <a:cs typeface="+mn-cs"/>
            </a:rPr>
            <a:t>　もとより、ここ数年、計画的に実施してきた大型建設事業の進捗を図るため、基金の活用も見込んでいたところであるが、今後の安定的な財政運営のため、「第３次行財政改革大綱」に基づき、これまで以上に歳出削減及び収納率向上、使用料の見直し等による自主財源の確保に努める必要がある。</a:t>
          </a:r>
          <a:endParaRPr lang="ja-JP" altLang="ja-JP" sz="11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モーターボート競走事業会計、水道事業会計、一般会計の黒字額が大きいため、今後、連結実質赤字比率が赤字になることはないと推測される。</a:t>
          </a:r>
          <a:endParaRPr lang="ja-JP" altLang="ja-JP" sz="1100">
            <a:effectLst/>
            <a:latin typeface="+mj-ea"/>
            <a:ea typeface="+mj-ea"/>
          </a:endParaRPr>
        </a:p>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年度から、全会計で黒字になっており、引き続き、赤字会計が生じないよう健全化を進める。</a:t>
          </a:r>
          <a:endParaRPr lang="ja-JP" altLang="ja-JP" sz="1100">
            <a:effectLst/>
            <a:latin typeface="+mj-ea"/>
            <a:ea typeface="+mj-ea"/>
          </a:endParaRPr>
        </a:p>
        <a:p>
          <a:endParaRPr kumimoji="1" lang="en-US" altLang="ja-JP" sz="1100">
            <a:solidFill>
              <a:schemeClr val="dk1"/>
            </a:solidFill>
            <a:effectLst/>
            <a:latin typeface="+mj-ea"/>
            <a:ea typeface="+mj-ea"/>
            <a:cs typeface="+mn-cs"/>
          </a:endParaRPr>
        </a:p>
        <a:p>
          <a:r>
            <a:rPr kumimoji="1" lang="en-US" altLang="ja-JP"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過去の赤字会計の状況</a:t>
          </a:r>
          <a:r>
            <a:rPr kumimoji="1" lang="en-US" altLang="ja-JP" sz="1100">
              <a:solidFill>
                <a:schemeClr val="dk1"/>
              </a:solidFill>
              <a:effectLst/>
              <a:latin typeface="+mj-ea"/>
              <a:ea typeface="+mj-ea"/>
              <a:cs typeface="+mn-cs"/>
            </a:rPr>
            <a:t>】</a:t>
          </a:r>
          <a:endParaRPr lang="ja-JP" altLang="ja-JP" sz="1100">
            <a:effectLst/>
            <a:latin typeface="+mj-ea"/>
            <a:ea typeface="+mj-ea"/>
          </a:endParaRPr>
        </a:p>
        <a:p>
          <a:r>
            <a:rPr kumimoji="1" lang="ja-JP" altLang="ja-JP" sz="1100">
              <a:solidFill>
                <a:schemeClr val="dk1"/>
              </a:solidFill>
              <a:effectLst/>
              <a:latin typeface="+mj-ea"/>
              <a:ea typeface="+mj-ea"/>
              <a:cs typeface="+mn-cs"/>
            </a:rPr>
            <a:t>○国民健康保険特別会計（平成</a:t>
          </a:r>
          <a:r>
            <a:rPr kumimoji="1" lang="en-US" altLang="ja-JP" sz="1100">
              <a:solidFill>
                <a:schemeClr val="dk1"/>
              </a:solidFill>
              <a:effectLst/>
              <a:latin typeface="+mj-ea"/>
              <a:ea typeface="+mj-ea"/>
              <a:cs typeface="+mn-cs"/>
            </a:rPr>
            <a:t>24</a:t>
          </a:r>
          <a:r>
            <a:rPr kumimoji="1" lang="ja-JP" altLang="ja-JP" sz="1100">
              <a:solidFill>
                <a:schemeClr val="dk1"/>
              </a:solidFill>
              <a:effectLst/>
              <a:latin typeface="+mj-ea"/>
              <a:ea typeface="+mj-ea"/>
              <a:cs typeface="+mn-cs"/>
            </a:rPr>
            <a:t>年度）</a:t>
          </a:r>
          <a:endParaRPr lang="ja-JP" altLang="ja-JP" sz="1100">
            <a:effectLst/>
            <a:latin typeface="+mj-ea"/>
            <a:ea typeface="+mj-ea"/>
          </a:endParaRPr>
        </a:p>
        <a:p>
          <a:r>
            <a:rPr kumimoji="1" lang="ja-JP" altLang="ja-JP" sz="1100">
              <a:solidFill>
                <a:schemeClr val="dk1"/>
              </a:solidFill>
              <a:effectLst/>
              <a:latin typeface="+mj-ea"/>
              <a:ea typeface="+mj-ea"/>
              <a:cs typeface="+mn-cs"/>
            </a:rPr>
            <a:t>　保険給付費や負担金の増加の一方、国庫支出金や保険料収入の減により赤字となった。</a:t>
          </a:r>
          <a:endParaRPr lang="ja-JP" altLang="ja-JP" sz="11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65824215</v>
      </c>
      <c r="BO4" s="349"/>
      <c r="BP4" s="349"/>
      <c r="BQ4" s="349"/>
      <c r="BR4" s="349"/>
      <c r="BS4" s="349"/>
      <c r="BT4" s="349"/>
      <c r="BU4" s="350"/>
      <c r="BV4" s="348">
        <v>69829640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63092963</v>
      </c>
      <c r="BO5" s="386"/>
      <c r="BP5" s="386"/>
      <c r="BQ5" s="386"/>
      <c r="BR5" s="386"/>
      <c r="BS5" s="386"/>
      <c r="BT5" s="386"/>
      <c r="BU5" s="387"/>
      <c r="BV5" s="385">
        <v>67695913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93.3</v>
      </c>
      <c r="CU5" s="383"/>
      <c r="CV5" s="383"/>
      <c r="CW5" s="383"/>
      <c r="CX5" s="383"/>
      <c r="CY5" s="383"/>
      <c r="CZ5" s="383"/>
      <c r="DA5" s="384"/>
      <c r="DB5" s="382">
        <v>92.5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2731252</v>
      </c>
      <c r="BO6" s="386"/>
      <c r="BP6" s="386"/>
      <c r="BQ6" s="386"/>
      <c r="BR6" s="386"/>
      <c r="BS6" s="386"/>
      <c r="BT6" s="386"/>
      <c r="BU6" s="387"/>
      <c r="BV6" s="385">
        <v>2133727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100.7</v>
      </c>
      <c r="CU6" s="423"/>
      <c r="CV6" s="423"/>
      <c r="CW6" s="423"/>
      <c r="CX6" s="423"/>
      <c r="CY6" s="423"/>
      <c r="CZ6" s="423"/>
      <c r="DA6" s="424"/>
      <c r="DB6" s="422">
        <v>101.1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416463</v>
      </c>
      <c r="BO7" s="386"/>
      <c r="BP7" s="386"/>
      <c r="BQ7" s="386"/>
      <c r="BR7" s="386"/>
      <c r="BS7" s="386"/>
      <c r="BT7" s="386"/>
      <c r="BU7" s="387"/>
      <c r="BV7" s="385">
        <v>201881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36777269</v>
      </c>
      <c r="CU7" s="386"/>
      <c r="CV7" s="386"/>
      <c r="CW7" s="386"/>
      <c r="CX7" s="386"/>
      <c r="CY7" s="386"/>
      <c r="CZ7" s="386"/>
      <c r="DA7" s="387"/>
      <c r="DB7" s="385">
        <v>37047294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2314789</v>
      </c>
      <c r="BO8" s="386"/>
      <c r="BP8" s="386"/>
      <c r="BQ8" s="386"/>
      <c r="BR8" s="386"/>
      <c r="BS8" s="386"/>
      <c r="BT8" s="386"/>
      <c r="BU8" s="387"/>
      <c r="BV8" s="385">
        <v>1931846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144842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382943</v>
      </c>
      <c r="BO9" s="386"/>
      <c r="BP9" s="386"/>
      <c r="BQ9" s="386"/>
      <c r="BR9" s="386"/>
      <c r="BS9" s="386"/>
      <c r="BT9" s="386"/>
      <c r="BU9" s="387"/>
      <c r="BV9" s="385">
        <v>-118511</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149487</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1245167</v>
      </c>
      <c r="BO10" s="386"/>
      <c r="BP10" s="386"/>
      <c r="BQ10" s="386"/>
      <c r="BR10" s="386"/>
      <c r="BS10" s="386"/>
      <c r="BT10" s="386"/>
      <c r="BU10" s="387"/>
      <c r="BV10" s="385">
        <v>1158481</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v>8200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147482</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2129895</v>
      </c>
      <c r="BO12" s="386"/>
      <c r="BP12" s="386"/>
      <c r="BQ12" s="386"/>
      <c r="BR12" s="386"/>
      <c r="BS12" s="386"/>
      <c r="BT12" s="386"/>
      <c r="BU12" s="387"/>
      <c r="BV12" s="385">
        <v>1366015</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146228</v>
      </c>
      <c r="S13" s="467"/>
      <c r="T13" s="467"/>
      <c r="U13" s="467"/>
      <c r="V13" s="468"/>
      <c r="W13" s="401" t="s">
        <v>121</v>
      </c>
      <c r="X13" s="402"/>
      <c r="Y13" s="402"/>
      <c r="Z13" s="402"/>
      <c r="AA13" s="402"/>
      <c r="AB13" s="392"/>
      <c r="AC13" s="436">
        <v>2335</v>
      </c>
      <c r="AD13" s="437"/>
      <c r="AE13" s="437"/>
      <c r="AF13" s="437"/>
      <c r="AG13" s="476"/>
      <c r="AH13" s="436">
        <v>3522</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-501785</v>
      </c>
      <c r="BO13" s="386"/>
      <c r="BP13" s="386"/>
      <c r="BQ13" s="386"/>
      <c r="BR13" s="386"/>
      <c r="BS13" s="386"/>
      <c r="BT13" s="386"/>
      <c r="BU13" s="387"/>
      <c r="BV13" s="385">
        <v>-317845</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8.1</v>
      </c>
      <c r="CU13" s="383"/>
      <c r="CV13" s="383"/>
      <c r="CW13" s="383"/>
      <c r="CX13" s="383"/>
      <c r="CY13" s="383"/>
      <c r="CZ13" s="383"/>
      <c r="DA13" s="384"/>
      <c r="DB13" s="382">
        <v>8.6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148470</v>
      </c>
      <c r="S14" s="467"/>
      <c r="T14" s="467"/>
      <c r="U14" s="467"/>
      <c r="V14" s="468"/>
      <c r="W14" s="375"/>
      <c r="X14" s="376"/>
      <c r="Y14" s="376"/>
      <c r="Z14" s="376"/>
      <c r="AA14" s="376"/>
      <c r="AB14" s="365"/>
      <c r="AC14" s="469">
        <v>3.5</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91.3</v>
      </c>
      <c r="CU14" s="481"/>
      <c r="CV14" s="481"/>
      <c r="CW14" s="481"/>
      <c r="CX14" s="481"/>
      <c r="CY14" s="481"/>
      <c r="CZ14" s="481"/>
      <c r="DA14" s="482"/>
      <c r="DB14" s="480">
        <v>88.7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147314</v>
      </c>
      <c r="S15" s="467"/>
      <c r="T15" s="467"/>
      <c r="U15" s="467"/>
      <c r="V15" s="468"/>
      <c r="W15" s="401" t="s">
        <v>128</v>
      </c>
      <c r="X15" s="402"/>
      <c r="Y15" s="402"/>
      <c r="Z15" s="402"/>
      <c r="AA15" s="402"/>
      <c r="AB15" s="392"/>
      <c r="AC15" s="436">
        <v>21019</v>
      </c>
      <c r="AD15" s="437"/>
      <c r="AE15" s="437"/>
      <c r="AF15" s="437"/>
      <c r="AG15" s="476"/>
      <c r="AH15" s="436">
        <v>22649</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20856977</v>
      </c>
      <c r="BO15" s="349"/>
      <c r="BP15" s="349"/>
      <c r="BQ15" s="349"/>
      <c r="BR15" s="349"/>
      <c r="BS15" s="349"/>
      <c r="BT15" s="349"/>
      <c r="BU15" s="350"/>
      <c r="BV15" s="348">
        <v>20546495</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31.7</v>
      </c>
      <c r="AD16" s="470"/>
      <c r="AE16" s="470"/>
      <c r="AF16" s="470"/>
      <c r="AG16" s="471"/>
      <c r="AH16" s="469">
        <v>30.7</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26286537</v>
      </c>
      <c r="BO16" s="386"/>
      <c r="BP16" s="386"/>
      <c r="BQ16" s="386"/>
      <c r="BR16" s="386"/>
      <c r="BS16" s="386"/>
      <c r="BT16" s="386"/>
      <c r="BU16" s="387"/>
      <c r="BV16" s="385">
        <v>25335860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42857</v>
      </c>
      <c r="AD17" s="437"/>
      <c r="AE17" s="437"/>
      <c r="AF17" s="437"/>
      <c r="AG17" s="476"/>
      <c r="AH17" s="436">
        <v>46280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26787344</v>
      </c>
      <c r="BO17" s="386"/>
      <c r="BP17" s="386"/>
      <c r="BQ17" s="386"/>
      <c r="BR17" s="386"/>
      <c r="BS17" s="386"/>
      <c r="BT17" s="386"/>
      <c r="BU17" s="387"/>
      <c r="BV17" s="385">
        <v>26599605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656.29</v>
      </c>
      <c r="M18" s="498"/>
      <c r="N18" s="498"/>
      <c r="O18" s="498"/>
      <c r="P18" s="498"/>
      <c r="Q18" s="498"/>
      <c r="R18" s="499"/>
      <c r="S18" s="499"/>
      <c r="T18" s="499"/>
      <c r="U18" s="499"/>
      <c r="V18" s="500"/>
      <c r="W18" s="403"/>
      <c r="X18" s="404"/>
      <c r="Y18" s="404"/>
      <c r="Z18" s="404"/>
      <c r="AA18" s="404"/>
      <c r="AB18" s="395"/>
      <c r="AC18" s="501">
        <v>64.7</v>
      </c>
      <c r="AD18" s="502"/>
      <c r="AE18" s="502"/>
      <c r="AF18" s="502"/>
      <c r="AG18" s="503"/>
      <c r="AH18" s="501">
        <v>62.8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35027509</v>
      </c>
      <c r="BO18" s="386"/>
      <c r="BP18" s="386"/>
      <c r="BQ18" s="386"/>
      <c r="BR18" s="386"/>
      <c r="BS18" s="386"/>
      <c r="BT18" s="386"/>
      <c r="BU18" s="387"/>
      <c r="BV18" s="385">
        <v>35009321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221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44881249</v>
      </c>
      <c r="BO19" s="386"/>
      <c r="BP19" s="386"/>
      <c r="BQ19" s="386"/>
      <c r="BR19" s="386"/>
      <c r="BS19" s="386"/>
      <c r="BT19" s="386"/>
      <c r="BU19" s="387"/>
      <c r="BV19" s="385">
        <v>45291520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61999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87158538</v>
      </c>
      <c r="BO23" s="386"/>
      <c r="BP23" s="386"/>
      <c r="BQ23" s="386"/>
      <c r="BR23" s="386"/>
      <c r="BS23" s="386"/>
      <c r="BT23" s="386"/>
      <c r="BU23" s="387"/>
      <c r="BV23" s="385">
        <v>85630361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9700</v>
      </c>
      <c r="R24" s="437"/>
      <c r="S24" s="437"/>
      <c r="T24" s="437"/>
      <c r="U24" s="437"/>
      <c r="V24" s="476"/>
      <c r="W24" s="531"/>
      <c r="X24" s="519"/>
      <c r="Y24" s="520"/>
      <c r="Z24" s="435" t="s">
        <v>151</v>
      </c>
      <c r="AA24" s="415"/>
      <c r="AB24" s="415"/>
      <c r="AC24" s="415"/>
      <c r="AD24" s="415"/>
      <c r="AE24" s="415"/>
      <c r="AF24" s="415"/>
      <c r="AG24" s="416"/>
      <c r="AH24" s="436">
        <v>1143</v>
      </c>
      <c r="AI24" s="437"/>
      <c r="AJ24" s="437"/>
      <c r="AK24" s="437"/>
      <c r="AL24" s="476"/>
      <c r="AM24" s="436">
        <v>3739896</v>
      </c>
      <c r="AN24" s="437"/>
      <c r="AO24" s="437"/>
      <c r="AP24" s="437"/>
      <c r="AQ24" s="437"/>
      <c r="AR24" s="476"/>
      <c r="AS24" s="436">
        <v>3272</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50595202</v>
      </c>
      <c r="BO24" s="386"/>
      <c r="BP24" s="386"/>
      <c r="BQ24" s="386"/>
      <c r="BR24" s="386"/>
      <c r="BS24" s="386"/>
      <c r="BT24" s="386"/>
      <c r="BU24" s="387"/>
      <c r="BV24" s="385">
        <v>50717012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7900</v>
      </c>
      <c r="R25" s="437"/>
      <c r="S25" s="437"/>
      <c r="T25" s="437"/>
      <c r="U25" s="437"/>
      <c r="V25" s="476"/>
      <c r="W25" s="531"/>
      <c r="X25" s="519"/>
      <c r="Y25" s="520"/>
      <c r="Z25" s="435" t="s">
        <v>154</v>
      </c>
      <c r="AA25" s="415"/>
      <c r="AB25" s="415"/>
      <c r="AC25" s="415"/>
      <c r="AD25" s="415"/>
      <c r="AE25" s="415"/>
      <c r="AF25" s="415"/>
      <c r="AG25" s="416"/>
      <c r="AH25" s="436">
        <v>199</v>
      </c>
      <c r="AI25" s="437"/>
      <c r="AJ25" s="437"/>
      <c r="AK25" s="437"/>
      <c r="AL25" s="476"/>
      <c r="AM25" s="436">
        <v>606154</v>
      </c>
      <c r="AN25" s="437"/>
      <c r="AO25" s="437"/>
      <c r="AP25" s="437"/>
      <c r="AQ25" s="437"/>
      <c r="AR25" s="476"/>
      <c r="AS25" s="436">
        <v>3046</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17521985</v>
      </c>
      <c r="BO25" s="349"/>
      <c r="BP25" s="349"/>
      <c r="BQ25" s="349"/>
      <c r="BR25" s="349"/>
      <c r="BS25" s="349"/>
      <c r="BT25" s="349"/>
      <c r="BU25" s="350"/>
      <c r="BV25" s="348">
        <v>15279286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6900</v>
      </c>
      <c r="R26" s="437"/>
      <c r="S26" s="437"/>
      <c r="T26" s="437"/>
      <c r="U26" s="437"/>
      <c r="V26" s="476"/>
      <c r="W26" s="531"/>
      <c r="X26" s="519"/>
      <c r="Y26" s="520"/>
      <c r="Z26" s="435" t="s">
        <v>157</v>
      </c>
      <c r="AA26" s="541"/>
      <c r="AB26" s="541"/>
      <c r="AC26" s="541"/>
      <c r="AD26" s="541"/>
      <c r="AE26" s="541"/>
      <c r="AF26" s="541"/>
      <c r="AG26" s="542"/>
      <c r="AH26" s="436">
        <v>28</v>
      </c>
      <c r="AI26" s="437"/>
      <c r="AJ26" s="437"/>
      <c r="AK26" s="437"/>
      <c r="AL26" s="476"/>
      <c r="AM26" s="436">
        <v>92708</v>
      </c>
      <c r="AN26" s="437"/>
      <c r="AO26" s="437"/>
      <c r="AP26" s="437"/>
      <c r="AQ26" s="437"/>
      <c r="AR26" s="476"/>
      <c r="AS26" s="436">
        <v>3311</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v>90000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5450</v>
      </c>
      <c r="R27" s="437"/>
      <c r="S27" s="437"/>
      <c r="T27" s="437"/>
      <c r="U27" s="437"/>
      <c r="V27" s="476"/>
      <c r="W27" s="531"/>
      <c r="X27" s="519"/>
      <c r="Y27" s="520"/>
      <c r="Z27" s="435" t="s">
        <v>160</v>
      </c>
      <c r="AA27" s="415"/>
      <c r="AB27" s="415"/>
      <c r="AC27" s="415"/>
      <c r="AD27" s="415"/>
      <c r="AE27" s="415"/>
      <c r="AF27" s="415"/>
      <c r="AG27" s="416"/>
      <c r="AH27" s="436">
        <v>27</v>
      </c>
      <c r="AI27" s="437"/>
      <c r="AJ27" s="437"/>
      <c r="AK27" s="437"/>
      <c r="AL27" s="476"/>
      <c r="AM27" s="436">
        <v>88695</v>
      </c>
      <c r="AN27" s="437"/>
      <c r="AO27" s="437"/>
      <c r="AP27" s="437"/>
      <c r="AQ27" s="437"/>
      <c r="AR27" s="476"/>
      <c r="AS27" s="436">
        <v>3285</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4750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4317502</v>
      </c>
      <c r="BO28" s="349"/>
      <c r="BP28" s="349"/>
      <c r="BQ28" s="349"/>
      <c r="BR28" s="349"/>
      <c r="BS28" s="349"/>
      <c r="BT28" s="349"/>
      <c r="BU28" s="350"/>
      <c r="BV28" s="348">
        <v>5202230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28</v>
      </c>
      <c r="M29" s="437"/>
      <c r="N29" s="437"/>
      <c r="O29" s="437"/>
      <c r="P29" s="476"/>
      <c r="Q29" s="436">
        <v>4450</v>
      </c>
      <c r="R29" s="437"/>
      <c r="S29" s="437"/>
      <c r="T29" s="437"/>
      <c r="U29" s="437"/>
      <c r="V29" s="476"/>
      <c r="W29" s="532"/>
      <c r="X29" s="533"/>
      <c r="Y29" s="534"/>
      <c r="Z29" s="435" t="s">
        <v>167</v>
      </c>
      <c r="AA29" s="415"/>
      <c r="AB29" s="415"/>
      <c r="AC29" s="415"/>
      <c r="AD29" s="415"/>
      <c r="AE29" s="415"/>
      <c r="AF29" s="415"/>
      <c r="AG29" s="416"/>
      <c r="AH29" s="436">
        <v>1170</v>
      </c>
      <c r="AI29" s="437"/>
      <c r="AJ29" s="437"/>
      <c r="AK29" s="437"/>
      <c r="AL29" s="476"/>
      <c r="AM29" s="436">
        <v>3828591</v>
      </c>
      <c r="AN29" s="437"/>
      <c r="AO29" s="437"/>
      <c r="AP29" s="437"/>
      <c r="AQ29" s="437"/>
      <c r="AR29" s="476"/>
      <c r="AS29" s="436">
        <v>3272</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1174511</v>
      </c>
      <c r="BO29" s="386"/>
      <c r="BP29" s="386"/>
      <c r="BQ29" s="386"/>
      <c r="BR29" s="386"/>
      <c r="BS29" s="386"/>
      <c r="BT29" s="386"/>
      <c r="BU29" s="387"/>
      <c r="BV29" s="385">
        <v>1274001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101.2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6342087</v>
      </c>
      <c r="BO30" s="555"/>
      <c r="BP30" s="555"/>
      <c r="BQ30" s="555"/>
      <c r="BR30" s="555"/>
      <c r="BS30" s="555"/>
      <c r="BT30" s="555"/>
      <c r="BU30" s="556"/>
      <c r="BV30" s="554">
        <v>6042845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IF('各会計、関係団体の財政状況及び健全化判断比率'!B38="","",'各会計、関係団体の財政状況及び健全化判断比率'!B38)</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周南地区福祉施設組合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大津島巡航</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国民健康保険鹿野診療所特別会計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IF('各会計、関係団体の財政状況及び健全化判断比率'!B34="","",'各会計、関係団体の財政状況及び健全化判断比率'!B34)</f>
        <v>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IF('各会計、関係団体の財政状況及び健全化判断比率'!B39="","",'各会計、関係団体の財政状況及び健全化判断比率'!B39)</f>
        <v>地方卸売市場事業特別会計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玖西環境衛生組合
（一般会計）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周南市体育協会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IF('各会計、関係団体の財政状況及び健全化判断比率'!B35="","",'各会計、関係団体の財政状況及び健全化判断比率'!B35)</f>
        <v>介護老人保健施設事業会計</v>
      </c>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IF('各会計、関係団体の財政状況及び健全化判断比率'!B40="","",'各会計、関係団体の財政状況及び健全化判断比率'!B40)</f>
        <v>国民宿舎特別会計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周南地区衛生施設組合
（一般会計）</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徳山地区漁業振興基金</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v>
      </c>
      <c r="X37" s="567"/>
      <c r="Y37" s="567"/>
      <c r="Z37" s="567"/>
      <c r="AA37" s="567"/>
      <c r="AB37" s="567"/>
      <c r="AC37" s="567"/>
      <c r="AD37" s="567"/>
      <c r="AE37" s="567"/>
      <c r="AF37" s="567"/>
      <c r="AG37" s="567"/>
      <c r="AH37" s="567"/>
      <c r="AI37" s="567"/>
      <c r="AJ37" s="567"/>
      <c r="AK37" s="567"/>
      <c r="AL37" s="165"/>
      <c r="AM37" s="566">
        <f t="shared" si="0"/>
        <v>10</v>
      </c>
      <c r="AN37" s="566"/>
      <c r="AO37" s="567" t="str">
        <f>IF('各会計、関係団体の財政状況及び健全化判断比率'!B36="","",'各会計、関係団体の財政状況及び健全化判断比率'!B36)</f>
        <v>モーターボート競走事業会計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光地区消防組合
（一般会計）</v>
      </c>
      <c r="BZ37" s="567"/>
      <c r="CA37" s="567"/>
      <c r="CB37" s="567"/>
      <c r="CC37" s="567"/>
      <c r="CD37" s="567"/>
      <c r="CE37" s="567"/>
      <c r="CF37" s="567"/>
      <c r="CG37" s="567"/>
      <c r="CH37" s="567"/>
      <c r="CI37" s="567"/>
      <c r="CJ37" s="567"/>
      <c r="CK37" s="567"/>
      <c r="CL37" s="567"/>
      <c r="CM37" s="567"/>
      <c r="CN37" s="165"/>
      <c r="CO37" s="566">
        <f t="shared" si="3"/>
        <v>28</v>
      </c>
      <c r="CP37" s="566"/>
      <c r="CQ37" s="567" t="str">
        <f>IF('各会計、関係団体の財政状況及び健全化判断比率'!BS10="","",'各会計、関係団体の財政状況及び健全化判断比率'!BS10)</f>
        <v>周南市文化振興財団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f t="shared" si="0"/>
        <v>11</v>
      </c>
      <c r="AN38" s="566"/>
      <c r="AO38" s="567" t="str">
        <f>IF('各会計、関係団体の財政状況及び健全化判断比率'!B37="","",'各会計、関係団体の財政状況及び健全化判断比率'!B37)</f>
        <v>下水道事業会計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周陽環境整備組合
（一般会計）</v>
      </c>
      <c r="BZ38" s="567"/>
      <c r="CA38" s="567"/>
      <c r="CB38" s="567"/>
      <c r="CC38" s="567"/>
      <c r="CD38" s="567"/>
      <c r="CE38" s="567"/>
      <c r="CF38" s="567"/>
      <c r="CG38" s="567"/>
      <c r="CH38" s="567"/>
      <c r="CI38" s="567"/>
      <c r="CJ38" s="567"/>
      <c r="CK38" s="567"/>
      <c r="CL38" s="567"/>
      <c r="CM38" s="567"/>
      <c r="CN38" s="165"/>
      <c r="CO38" s="566">
        <f t="shared" si="3"/>
        <v>29</v>
      </c>
      <c r="CP38" s="566"/>
      <c r="CQ38" s="567" t="str">
        <f>IF('各会計、関係団体の財政状況及び健全化判断比率'!BS11="","",'各会計、関係団体の財政状況及び健全化判断比率'!BS11)</f>
        <v>徳山青果精算</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山口県市町総合事務組合
（一般会計）</v>
      </c>
      <c r="BZ39" s="567"/>
      <c r="CA39" s="567"/>
      <c r="CB39" s="567"/>
      <c r="CC39" s="567"/>
      <c r="CD39" s="567"/>
      <c r="CE39" s="567"/>
      <c r="CF39" s="567"/>
      <c r="CG39" s="567"/>
      <c r="CH39" s="567"/>
      <c r="CI39" s="567"/>
      <c r="CJ39" s="567"/>
      <c r="CK39" s="567"/>
      <c r="CL39" s="567"/>
      <c r="CM39" s="567"/>
      <c r="CN39" s="165"/>
      <c r="CO39" s="566">
        <f t="shared" si="3"/>
        <v>30</v>
      </c>
      <c r="CP39" s="566"/>
      <c r="CQ39" s="567" t="str">
        <f>IF('各会計、関係団体の財政状況及び健全化判断比率'!BS12="","",'各会計、関係団体の財政状況及び健全化判断比率'!BS12)</f>
        <v>周南市ふるさと振興財団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山口県市町総合事務組合
（山口県自治会館管理特別会計）</v>
      </c>
      <c r="BZ40" s="567"/>
      <c r="CA40" s="567"/>
      <c r="CB40" s="567"/>
      <c r="CC40" s="567"/>
      <c r="CD40" s="567"/>
      <c r="CE40" s="567"/>
      <c r="CF40" s="567"/>
      <c r="CG40" s="567"/>
      <c r="CH40" s="567"/>
      <c r="CI40" s="567"/>
      <c r="CJ40" s="567"/>
      <c r="CK40" s="567"/>
      <c r="CL40" s="567"/>
      <c r="CM40" s="567"/>
      <c r="CN40" s="165"/>
      <c r="CO40" s="566">
        <f t="shared" si="3"/>
        <v>31</v>
      </c>
      <c r="CP40" s="566"/>
      <c r="CQ40" s="567" t="str">
        <f>IF('各会計、関係団体の財政状況及び健全化判断比率'!BS13="","",'各会計、関係団体の財政状況及び健全化判断比率'!BS13)</f>
        <v>周南市医療公社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山口県後期高齢者医療広域連合
（一般会計）</v>
      </c>
      <c r="BZ41" s="567"/>
      <c r="CA41" s="567"/>
      <c r="CB41" s="567"/>
      <c r="CC41" s="567"/>
      <c r="CD41" s="567"/>
      <c r="CE41" s="567"/>
      <c r="CF41" s="567"/>
      <c r="CG41" s="567"/>
      <c r="CH41" s="567"/>
      <c r="CI41" s="567"/>
      <c r="CJ41" s="567"/>
      <c r="CK41" s="567"/>
      <c r="CL41" s="567"/>
      <c r="CM41" s="567"/>
      <c r="CN41" s="165"/>
      <c r="CO41" s="566">
        <f t="shared" si="3"/>
        <v>32</v>
      </c>
      <c r="CP41" s="566"/>
      <c r="CQ41" s="567" t="str">
        <f>IF('各会計、関係団体の財政状況及び健全化判断比率'!BS14="","",'各会計、関係団体の財政状況及び健全化判断比率'!BS14)</f>
        <v>かの高原開発</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山口県後期高齢者医療広域連合
（後期高齢者医療特別会計）</v>
      </c>
      <c r="BZ42" s="567"/>
      <c r="CA42" s="567"/>
      <c r="CB42" s="567"/>
      <c r="CC42" s="567"/>
      <c r="CD42" s="567"/>
      <c r="CE42" s="567"/>
      <c r="CF42" s="567"/>
      <c r="CG42" s="567"/>
      <c r="CH42" s="567"/>
      <c r="CI42" s="567"/>
      <c r="CJ42" s="567"/>
      <c r="CK42" s="567"/>
      <c r="CL42" s="567"/>
      <c r="CM42" s="567"/>
      <c r="CN42" s="165"/>
      <c r="CO42" s="566">
        <f t="shared" si="3"/>
        <v>33</v>
      </c>
      <c r="CP42" s="566"/>
      <c r="CQ42" s="567" t="str">
        <f>IF('各会計、関係団体の財政状況及び健全化判断比率'!BS15="","",'各会計、関係団体の財政状況及び健全化判断比率'!BS15)</f>
        <v>周南地域地場産業振興センター</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24</v>
      </c>
      <c r="BX43" s="566"/>
      <c r="BY43" s="567" t="str">
        <f>IF('各会計、関係団体の財政状況及び健全化判断比率'!B77="","",'各会計、関係団体の財政状況及び健全化判断比率'!B77)</f>
        <v>山口県市町総合事務組合(交通災害共済特別会計)</v>
      </c>
      <c r="BZ43" s="567"/>
      <c r="CA43" s="567"/>
      <c r="CB43" s="567"/>
      <c r="CC43" s="567"/>
      <c r="CD43" s="567"/>
      <c r="CE43" s="567"/>
      <c r="CF43" s="567"/>
      <c r="CG43" s="567"/>
      <c r="CH43" s="567"/>
      <c r="CI43" s="567"/>
      <c r="CJ43" s="567"/>
      <c r="CK43" s="567"/>
      <c r="CL43" s="567"/>
      <c r="CM43" s="567"/>
      <c r="CN43" s="165"/>
      <c r="CO43" s="566">
        <f t="shared" si="3"/>
        <v>34</v>
      </c>
      <c r="CP43" s="566"/>
      <c r="CQ43" s="567" t="str">
        <f>IF('各会計、関係団体の財政状況及び健全化判断比率'!BS16="","",'各会計、関係団体の財政状況及び健全化判断比率'!BS16)</f>
        <v>新南陽地区漁業振興基金</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531</v>
      </c>
      <c r="D34" s="1151"/>
      <c r="E34" s="1152"/>
      <c r="F34" s="32">
        <v>2.73</v>
      </c>
      <c r="G34" s="33">
        <v>4.7699999999999996</v>
      </c>
      <c r="H34" s="33">
        <v>6.97</v>
      </c>
      <c r="I34" s="33">
        <v>9.17</v>
      </c>
      <c r="J34" s="34">
        <v>12.3</v>
      </c>
      <c r="K34" s="22"/>
      <c r="L34" s="22"/>
      <c r="M34" s="22"/>
      <c r="N34" s="22"/>
      <c r="O34" s="22"/>
      <c r="P34" s="22"/>
    </row>
    <row r="35" spans="1:16" ht="39" customHeight="1" x14ac:dyDescent="0.15">
      <c r="A35" s="22"/>
      <c r="B35" s="35"/>
      <c r="C35" s="1145" t="s">
        <v>532</v>
      </c>
      <c r="D35" s="1146"/>
      <c r="E35" s="1147"/>
      <c r="F35" s="36">
        <v>6.09</v>
      </c>
      <c r="G35" s="37">
        <v>6.86</v>
      </c>
      <c r="H35" s="37">
        <v>7.47</v>
      </c>
      <c r="I35" s="37">
        <v>7.55</v>
      </c>
      <c r="J35" s="38">
        <v>7.36</v>
      </c>
      <c r="K35" s="22"/>
      <c r="L35" s="22"/>
      <c r="M35" s="22"/>
      <c r="N35" s="22"/>
      <c r="O35" s="22"/>
      <c r="P35" s="22"/>
    </row>
    <row r="36" spans="1:16" ht="39" customHeight="1" x14ac:dyDescent="0.15">
      <c r="A36" s="22"/>
      <c r="B36" s="35"/>
      <c r="C36" s="1145" t="s">
        <v>533</v>
      </c>
      <c r="D36" s="1146"/>
      <c r="E36" s="1147"/>
      <c r="F36" s="36">
        <v>5.31</v>
      </c>
      <c r="G36" s="37">
        <v>6.12</v>
      </c>
      <c r="H36" s="37">
        <v>5.49</v>
      </c>
      <c r="I36" s="37">
        <v>5.21</v>
      </c>
      <c r="J36" s="38">
        <v>6.29</v>
      </c>
      <c r="K36" s="22"/>
      <c r="L36" s="22"/>
      <c r="M36" s="22"/>
      <c r="N36" s="22"/>
      <c r="O36" s="22"/>
      <c r="P36" s="22"/>
    </row>
    <row r="37" spans="1:16" ht="39" customHeight="1" x14ac:dyDescent="0.15">
      <c r="A37" s="22"/>
      <c r="B37" s="35"/>
      <c r="C37" s="1145" t="s">
        <v>534</v>
      </c>
      <c r="D37" s="1146"/>
      <c r="E37" s="1147"/>
      <c r="F37" s="36">
        <v>4.83</v>
      </c>
      <c r="G37" s="37">
        <v>5.1100000000000003</v>
      </c>
      <c r="H37" s="37">
        <v>5.17</v>
      </c>
      <c r="I37" s="37">
        <v>5.09</v>
      </c>
      <c r="J37" s="38">
        <v>4.87</v>
      </c>
      <c r="K37" s="22"/>
      <c r="L37" s="22"/>
      <c r="M37" s="22"/>
      <c r="N37" s="22"/>
      <c r="O37" s="22"/>
      <c r="P37" s="22"/>
    </row>
    <row r="38" spans="1:16" ht="39" customHeight="1" x14ac:dyDescent="0.15">
      <c r="A38" s="22"/>
      <c r="B38" s="35"/>
      <c r="C38" s="1145" t="s">
        <v>535</v>
      </c>
      <c r="D38" s="1146"/>
      <c r="E38" s="1147"/>
      <c r="F38" s="36">
        <v>1.42</v>
      </c>
      <c r="G38" s="37">
        <v>1.56</v>
      </c>
      <c r="H38" s="37">
        <v>2.1</v>
      </c>
      <c r="I38" s="37">
        <v>2.84</v>
      </c>
      <c r="J38" s="38">
        <v>3.65</v>
      </c>
      <c r="K38" s="22"/>
      <c r="L38" s="22"/>
      <c r="M38" s="22"/>
      <c r="N38" s="22"/>
      <c r="O38" s="22"/>
      <c r="P38" s="22"/>
    </row>
    <row r="39" spans="1:16" ht="39" customHeight="1" x14ac:dyDescent="0.15">
      <c r="A39" s="22"/>
      <c r="B39" s="35"/>
      <c r="C39" s="1145" t="s">
        <v>536</v>
      </c>
      <c r="D39" s="1146"/>
      <c r="E39" s="1147"/>
      <c r="F39" s="36">
        <v>0.11</v>
      </c>
      <c r="G39" s="37" t="s">
        <v>537</v>
      </c>
      <c r="H39" s="37">
        <v>0.3</v>
      </c>
      <c r="I39" s="37">
        <v>1.25</v>
      </c>
      <c r="J39" s="38">
        <v>1.71</v>
      </c>
      <c r="K39" s="22"/>
      <c r="L39" s="22"/>
      <c r="M39" s="22"/>
      <c r="N39" s="22"/>
      <c r="O39" s="22"/>
      <c r="P39" s="22"/>
    </row>
    <row r="40" spans="1:16" ht="39" customHeight="1" x14ac:dyDescent="0.15">
      <c r="A40" s="22"/>
      <c r="B40" s="35"/>
      <c r="C40" s="1145" t="s">
        <v>538</v>
      </c>
      <c r="D40" s="1146"/>
      <c r="E40" s="1147"/>
      <c r="F40" s="36">
        <v>0.48</v>
      </c>
      <c r="G40" s="37">
        <v>0.28000000000000003</v>
      </c>
      <c r="H40" s="37">
        <v>0.67</v>
      </c>
      <c r="I40" s="37">
        <v>0.38</v>
      </c>
      <c r="J40" s="38">
        <v>0.69</v>
      </c>
      <c r="K40" s="22"/>
      <c r="L40" s="22"/>
      <c r="M40" s="22"/>
      <c r="N40" s="22"/>
      <c r="O40" s="22"/>
      <c r="P40" s="22"/>
    </row>
    <row r="41" spans="1:16" ht="39" customHeight="1" x14ac:dyDescent="0.15">
      <c r="A41" s="22"/>
      <c r="B41" s="35"/>
      <c r="C41" s="1145" t="s">
        <v>539</v>
      </c>
      <c r="D41" s="1146"/>
      <c r="E41" s="1147"/>
      <c r="F41" s="36">
        <v>0.04</v>
      </c>
      <c r="G41" s="37">
        <v>0.01</v>
      </c>
      <c r="H41" s="37">
        <v>7.0000000000000007E-2</v>
      </c>
      <c r="I41" s="37">
        <v>0.15</v>
      </c>
      <c r="J41" s="38">
        <v>0.26</v>
      </c>
      <c r="K41" s="22"/>
      <c r="L41" s="22"/>
      <c r="M41" s="22"/>
      <c r="N41" s="22"/>
      <c r="O41" s="22"/>
      <c r="P41" s="22"/>
    </row>
    <row r="42" spans="1:16" ht="39" customHeight="1" x14ac:dyDescent="0.15">
      <c r="A42" s="22"/>
      <c r="B42" s="39"/>
      <c r="C42" s="1145" t="s">
        <v>540</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541</v>
      </c>
      <c r="D43" s="1149"/>
      <c r="E43" s="1150"/>
      <c r="F43" s="41">
        <v>0.28999999999999998</v>
      </c>
      <c r="G43" s="42">
        <v>0.35</v>
      </c>
      <c r="H43" s="42">
        <v>0.35</v>
      </c>
      <c r="I43" s="42">
        <v>0.36</v>
      </c>
      <c r="J43" s="43">
        <v>0.34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6817</v>
      </c>
      <c r="L45" s="60">
        <v>7280</v>
      </c>
      <c r="M45" s="60">
        <v>7277</v>
      </c>
      <c r="N45" s="60">
        <v>7666</v>
      </c>
      <c r="O45" s="61">
        <v>7467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2727</v>
      </c>
      <c r="L48" s="64">
        <v>2719</v>
      </c>
      <c r="M48" s="64">
        <v>2685</v>
      </c>
      <c r="N48" s="64">
        <v>2591</v>
      </c>
      <c r="O48" s="65">
        <v>2619</v>
      </c>
      <c r="P48" s="48"/>
      <c r="Q48" s="48"/>
      <c r="R48" s="48"/>
      <c r="S48" s="48"/>
      <c r="T48" s="48"/>
      <c r="U48" s="48"/>
    </row>
    <row r="49" spans="1:21" ht="30.75" customHeight="1" x14ac:dyDescent="0.15">
      <c r="A49" s="48"/>
      <c r="B49" s="1163"/>
      <c r="C49" s="1164"/>
      <c r="D49" s="62"/>
      <c r="E49" s="1155" t="s">
        <v>16</v>
      </c>
      <c r="F49" s="1155"/>
      <c r="G49" s="1155"/>
      <c r="H49" s="1155"/>
      <c r="I49" s="1155"/>
      <c r="J49" s="1156"/>
      <c r="K49" s="63">
        <v>145</v>
      </c>
      <c r="L49" s="64">
        <v>85</v>
      </c>
      <c r="M49" s="64">
        <v>69</v>
      </c>
      <c r="N49" s="64">
        <v>64</v>
      </c>
      <c r="O49" s="65">
        <v>67</v>
      </c>
      <c r="P49" s="48"/>
      <c r="Q49" s="48"/>
      <c r="R49" s="48"/>
      <c r="S49" s="48"/>
      <c r="T49" s="48"/>
      <c r="U49" s="48"/>
    </row>
    <row r="50" spans="1:21" ht="30.75" customHeight="1" x14ac:dyDescent="0.15">
      <c r="A50" s="48"/>
      <c r="B50" s="1163"/>
      <c r="C50" s="1164"/>
      <c r="D50" s="62"/>
      <c r="E50" s="1155" t="s">
        <v>17</v>
      </c>
      <c r="F50" s="1155"/>
      <c r="G50" s="1155"/>
      <c r="H50" s="1155"/>
      <c r="I50" s="1155"/>
      <c r="J50" s="1156"/>
      <c r="K50" s="63">
        <v>166</v>
      </c>
      <c r="L50" s="64">
        <v>114</v>
      </c>
      <c r="M50" s="64">
        <v>168</v>
      </c>
      <c r="N50" s="64">
        <v>108</v>
      </c>
      <c r="O50" s="65">
        <v>62</v>
      </c>
      <c r="P50" s="48"/>
      <c r="Q50" s="48"/>
      <c r="R50" s="48"/>
      <c r="S50" s="48"/>
      <c r="T50" s="48"/>
      <c r="U50" s="48"/>
    </row>
    <row r="51" spans="1:21" ht="30.75" customHeight="1" x14ac:dyDescent="0.15">
      <c r="A51" s="48"/>
      <c r="B51" s="1165"/>
      <c r="C51" s="1166"/>
      <c r="D51" s="66"/>
      <c r="E51" s="1155" t="s">
        <v>18</v>
      </c>
      <c r="F51" s="1155"/>
      <c r="G51" s="1155"/>
      <c r="H51" s="1155"/>
      <c r="I51" s="1155"/>
      <c r="J51" s="1156"/>
      <c r="K51" s="63">
        <v>3</v>
      </c>
      <c r="L51" s="64" t="s">
        <v>485</v>
      </c>
      <c r="M51" s="64" t="s">
        <v>485</v>
      </c>
      <c r="N51" s="64" t="s">
        <v>485</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7116</v>
      </c>
      <c r="L52" s="64">
        <v>7370</v>
      </c>
      <c r="M52" s="64">
        <v>7606</v>
      </c>
      <c r="N52" s="64">
        <v>7921</v>
      </c>
      <c r="O52" s="65">
        <v>7857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2742</v>
      </c>
      <c r="L53" s="69">
        <v>2828</v>
      </c>
      <c r="M53" s="69">
        <v>2593</v>
      </c>
      <c r="N53" s="69">
        <v>2508</v>
      </c>
      <c r="O53" s="70">
        <v>2358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69" t="s">
        <v>24</v>
      </c>
      <c r="C41" s="1170"/>
      <c r="D41" s="81"/>
      <c r="E41" s="1175" t="s">
        <v>25</v>
      </c>
      <c r="F41" s="1175"/>
      <c r="G41" s="1175"/>
      <c r="H41" s="1176"/>
      <c r="I41" s="82">
        <v>74544</v>
      </c>
      <c r="J41" s="83">
        <v>79555</v>
      </c>
      <c r="K41" s="83">
        <v>82815</v>
      </c>
      <c r="L41" s="83">
        <v>85883</v>
      </c>
      <c r="M41" s="84">
        <v>87367</v>
      </c>
    </row>
    <row r="42" spans="2:13" ht="27.75" customHeight="1" x14ac:dyDescent="0.15">
      <c r="B42" s="1171"/>
      <c r="C42" s="1172"/>
      <c r="D42" s="85"/>
      <c r="E42" s="1177" t="s">
        <v>26</v>
      </c>
      <c r="F42" s="1177"/>
      <c r="G42" s="1177"/>
      <c r="H42" s="1178"/>
      <c r="I42" s="86">
        <v>3498</v>
      </c>
      <c r="J42" s="87">
        <v>3391</v>
      </c>
      <c r="K42" s="87">
        <v>3296</v>
      </c>
      <c r="L42" s="87">
        <v>3127</v>
      </c>
      <c r="M42" s="88">
        <v>3080</v>
      </c>
    </row>
    <row r="43" spans="2:13" ht="27.75" customHeight="1" x14ac:dyDescent="0.15">
      <c r="B43" s="1171"/>
      <c r="C43" s="1172"/>
      <c r="D43" s="85"/>
      <c r="E43" s="1177" t="s">
        <v>27</v>
      </c>
      <c r="F43" s="1177"/>
      <c r="G43" s="1177"/>
      <c r="H43" s="1178"/>
      <c r="I43" s="86">
        <v>26142</v>
      </c>
      <c r="J43" s="87">
        <v>25343</v>
      </c>
      <c r="K43" s="87">
        <v>24431</v>
      </c>
      <c r="L43" s="87">
        <v>23789</v>
      </c>
      <c r="M43" s="88">
        <v>22930</v>
      </c>
    </row>
    <row r="44" spans="2:13" ht="27.75" customHeight="1" x14ac:dyDescent="0.15">
      <c r="B44" s="1171"/>
      <c r="C44" s="1172"/>
      <c r="D44" s="85"/>
      <c r="E44" s="1177" t="s">
        <v>28</v>
      </c>
      <c r="F44" s="1177"/>
      <c r="G44" s="1177"/>
      <c r="H44" s="1178"/>
      <c r="I44" s="86">
        <v>1073</v>
      </c>
      <c r="J44" s="87">
        <v>574</v>
      </c>
      <c r="K44" s="87">
        <v>659</v>
      </c>
      <c r="L44" s="87">
        <v>1001</v>
      </c>
      <c r="M44" s="88">
        <v>1923</v>
      </c>
    </row>
    <row r="45" spans="2:13" ht="27.75" customHeight="1" x14ac:dyDescent="0.15">
      <c r="B45" s="1171"/>
      <c r="C45" s="1172"/>
      <c r="D45" s="85"/>
      <c r="E45" s="1177" t="s">
        <v>29</v>
      </c>
      <c r="F45" s="1177"/>
      <c r="G45" s="1177"/>
      <c r="H45" s="1178"/>
      <c r="I45" s="86">
        <v>13061</v>
      </c>
      <c r="J45" s="87">
        <v>12963</v>
      </c>
      <c r="K45" s="87">
        <v>12311</v>
      </c>
      <c r="L45" s="87">
        <v>11208</v>
      </c>
      <c r="M45" s="88">
        <v>10788</v>
      </c>
    </row>
    <row r="46" spans="2:13" ht="27.75" customHeight="1" x14ac:dyDescent="0.15">
      <c r="B46" s="1171"/>
      <c r="C46" s="1172"/>
      <c r="D46" s="85"/>
      <c r="E46" s="1177" t="s">
        <v>30</v>
      </c>
      <c r="F46" s="1177"/>
      <c r="G46" s="1177"/>
      <c r="H46" s="1178"/>
      <c r="I46" s="86">
        <v>237</v>
      </c>
      <c r="J46" s="87">
        <v>191</v>
      </c>
      <c r="K46" s="87">
        <v>111</v>
      </c>
      <c r="L46" s="87">
        <v>134</v>
      </c>
      <c r="M46" s="88">
        <v>107</v>
      </c>
    </row>
    <row r="47" spans="2:13" ht="27.75" customHeight="1" x14ac:dyDescent="0.15">
      <c r="B47" s="1171"/>
      <c r="C47" s="1172"/>
      <c r="D47" s="85"/>
      <c r="E47" s="1177" t="s">
        <v>31</v>
      </c>
      <c r="F47" s="1177"/>
      <c r="G47" s="1177"/>
      <c r="H47" s="1178"/>
      <c r="I47" s="86" t="s">
        <v>485</v>
      </c>
      <c r="J47" s="87" t="s">
        <v>485</v>
      </c>
      <c r="K47" s="87" t="s">
        <v>485</v>
      </c>
      <c r="L47" s="87" t="s">
        <v>485</v>
      </c>
      <c r="M47" s="88" t="s">
        <v>485</v>
      </c>
    </row>
    <row r="48" spans="2:13" ht="27.75" customHeight="1" x14ac:dyDescent="0.15">
      <c r="B48" s="1173"/>
      <c r="C48" s="1174"/>
      <c r="D48" s="85"/>
      <c r="E48" s="1177" t="s">
        <v>32</v>
      </c>
      <c r="F48" s="1177"/>
      <c r="G48" s="1177"/>
      <c r="H48" s="1178"/>
      <c r="I48" s="86" t="s">
        <v>485</v>
      </c>
      <c r="J48" s="87" t="s">
        <v>485</v>
      </c>
      <c r="K48" s="87" t="s">
        <v>485</v>
      </c>
      <c r="L48" s="87" t="s">
        <v>485</v>
      </c>
      <c r="M48" s="88" t="s">
        <v>485</v>
      </c>
    </row>
    <row r="49" spans="2:13" ht="27.75" customHeight="1" x14ac:dyDescent="0.15">
      <c r="B49" s="1179" t="s">
        <v>33</v>
      </c>
      <c r="C49" s="1180"/>
      <c r="D49" s="89"/>
      <c r="E49" s="1177" t="s">
        <v>34</v>
      </c>
      <c r="F49" s="1177"/>
      <c r="G49" s="1177"/>
      <c r="H49" s="1178"/>
      <c r="I49" s="86">
        <v>5280</v>
      </c>
      <c r="J49" s="87">
        <v>6975</v>
      </c>
      <c r="K49" s="87">
        <v>8576</v>
      </c>
      <c r="L49" s="87">
        <v>9146</v>
      </c>
      <c r="M49" s="88">
        <v>8903</v>
      </c>
    </row>
    <row r="50" spans="2:13" ht="27.75" customHeight="1" x14ac:dyDescent="0.15">
      <c r="B50" s="1171"/>
      <c r="C50" s="1172"/>
      <c r="D50" s="85"/>
      <c r="E50" s="1177" t="s">
        <v>35</v>
      </c>
      <c r="F50" s="1177"/>
      <c r="G50" s="1177"/>
      <c r="H50" s="1178"/>
      <c r="I50" s="86">
        <v>14296</v>
      </c>
      <c r="J50" s="87">
        <v>15248</v>
      </c>
      <c r="K50" s="87">
        <v>15196</v>
      </c>
      <c r="L50" s="87">
        <v>14646</v>
      </c>
      <c r="M50" s="88">
        <v>14615</v>
      </c>
    </row>
    <row r="51" spans="2:13" ht="27.75" customHeight="1" x14ac:dyDescent="0.15">
      <c r="B51" s="1173"/>
      <c r="C51" s="1174"/>
      <c r="D51" s="85"/>
      <c r="E51" s="1177" t="s">
        <v>36</v>
      </c>
      <c r="F51" s="1177"/>
      <c r="G51" s="1177"/>
      <c r="H51" s="1178"/>
      <c r="I51" s="86">
        <v>69841</v>
      </c>
      <c r="J51" s="87">
        <v>72146</v>
      </c>
      <c r="K51" s="87">
        <v>73717</v>
      </c>
      <c r="L51" s="87">
        <v>74475</v>
      </c>
      <c r="M51" s="88">
        <v>75206</v>
      </c>
    </row>
    <row r="52" spans="2:13" ht="27.75" customHeight="1" thickBot="1" x14ac:dyDescent="0.2">
      <c r="B52" s="1181" t="s">
        <v>37</v>
      </c>
      <c r="C52" s="1182"/>
      <c r="D52" s="90"/>
      <c r="E52" s="1183" t="s">
        <v>38</v>
      </c>
      <c r="F52" s="1183"/>
      <c r="G52" s="1183"/>
      <c r="H52" s="1184"/>
      <c r="I52" s="91">
        <v>29137</v>
      </c>
      <c r="J52" s="92">
        <v>27647</v>
      </c>
      <c r="K52" s="92">
        <v>26133</v>
      </c>
      <c r="L52" s="92">
        <v>26875</v>
      </c>
      <c r="M52" s="93">
        <v>27471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54571</v>
      </c>
      <c r="E3" s="116"/>
      <c r="F3" s="117">
        <v>41433</v>
      </c>
      <c r="G3" s="118"/>
      <c r="H3" s="119"/>
    </row>
    <row r="4" spans="1:8" x14ac:dyDescent="0.15">
      <c r="A4" s="120"/>
      <c r="B4" s="121"/>
      <c r="C4" s="122"/>
      <c r="D4" s="123">
        <v>27965</v>
      </c>
      <c r="E4" s="124"/>
      <c r="F4" s="125">
        <v>22351</v>
      </c>
      <c r="G4" s="126"/>
      <c r="H4" s="127"/>
    </row>
    <row r="5" spans="1:8" x14ac:dyDescent="0.15">
      <c r="A5" s="108" t="s">
        <v>518</v>
      </c>
      <c r="B5" s="113"/>
      <c r="C5" s="114"/>
      <c r="D5" s="115">
        <v>71701</v>
      </c>
      <c r="E5" s="116"/>
      <c r="F5" s="117">
        <v>43493</v>
      </c>
      <c r="G5" s="118"/>
      <c r="H5" s="119"/>
    </row>
    <row r="6" spans="1:8" x14ac:dyDescent="0.15">
      <c r="A6" s="120"/>
      <c r="B6" s="121"/>
      <c r="C6" s="122"/>
      <c r="D6" s="123">
        <v>32345</v>
      </c>
      <c r="E6" s="124"/>
      <c r="F6" s="125">
        <v>23254</v>
      </c>
      <c r="G6" s="126"/>
      <c r="H6" s="127"/>
    </row>
    <row r="7" spans="1:8" x14ac:dyDescent="0.15">
      <c r="A7" s="108" t="s">
        <v>519</v>
      </c>
      <c r="B7" s="113"/>
      <c r="C7" s="114"/>
      <c r="D7" s="115">
        <v>74734</v>
      </c>
      <c r="E7" s="116"/>
      <c r="F7" s="117">
        <v>50840</v>
      </c>
      <c r="G7" s="118"/>
      <c r="H7" s="119"/>
    </row>
    <row r="8" spans="1:8" x14ac:dyDescent="0.15">
      <c r="A8" s="120"/>
      <c r="B8" s="121"/>
      <c r="C8" s="122"/>
      <c r="D8" s="123">
        <v>42729</v>
      </c>
      <c r="E8" s="124"/>
      <c r="F8" s="125">
        <v>25367</v>
      </c>
      <c r="G8" s="126"/>
      <c r="H8" s="127"/>
    </row>
    <row r="9" spans="1:8" x14ac:dyDescent="0.15">
      <c r="A9" s="108" t="s">
        <v>520</v>
      </c>
      <c r="B9" s="113"/>
      <c r="C9" s="114"/>
      <c r="D9" s="115">
        <v>94039</v>
      </c>
      <c r="E9" s="116"/>
      <c r="F9" s="117">
        <v>53605</v>
      </c>
      <c r="G9" s="118"/>
      <c r="H9" s="119"/>
    </row>
    <row r="10" spans="1:8" x14ac:dyDescent="0.15">
      <c r="A10" s="120"/>
      <c r="B10" s="121"/>
      <c r="C10" s="122"/>
      <c r="D10" s="123">
        <v>38492</v>
      </c>
      <c r="E10" s="124"/>
      <c r="F10" s="125">
        <v>28343</v>
      </c>
      <c r="G10" s="126"/>
      <c r="H10" s="127"/>
    </row>
    <row r="11" spans="1:8" x14ac:dyDescent="0.15">
      <c r="A11" s="108" t="s">
        <v>521</v>
      </c>
      <c r="B11" s="113"/>
      <c r="C11" s="114"/>
      <c r="D11" s="115">
        <v>63230</v>
      </c>
      <c r="E11" s="116"/>
      <c r="F11" s="117">
        <v>46440</v>
      </c>
      <c r="G11" s="118"/>
      <c r="H11" s="119"/>
    </row>
    <row r="12" spans="1:8" x14ac:dyDescent="0.15">
      <c r="A12" s="120"/>
      <c r="B12" s="121"/>
      <c r="C12" s="128"/>
      <c r="D12" s="123">
        <v>35171</v>
      </c>
      <c r="E12" s="124"/>
      <c r="F12" s="125">
        <v>27658</v>
      </c>
      <c r="G12" s="126"/>
      <c r="H12" s="127"/>
    </row>
    <row r="13" spans="1:8" x14ac:dyDescent="0.15">
      <c r="A13" s="108"/>
      <c r="B13" s="113"/>
      <c r="C13" s="129"/>
      <c r="D13" s="130">
        <v>71655</v>
      </c>
      <c r="E13" s="131"/>
      <c r="F13" s="132">
        <v>47162</v>
      </c>
      <c r="G13" s="133"/>
      <c r="H13" s="119"/>
    </row>
    <row r="14" spans="1:8" x14ac:dyDescent="0.15">
      <c r="A14" s="120"/>
      <c r="B14" s="121"/>
      <c r="C14" s="122"/>
      <c r="D14" s="123">
        <v>35340</v>
      </c>
      <c r="E14" s="124"/>
      <c r="F14" s="125">
        <v>25395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5.32</v>
      </c>
      <c r="C19" s="134">
        <f>ROUND(VALUE(SUBSTITUTE(実質収支比率等に係る経年分析!G$48,"▲","-")),2)</f>
        <v>6.12</v>
      </c>
      <c r="D19" s="134">
        <f>ROUND(VALUE(SUBSTITUTE(実質収支比率等に係る経年分析!H$48,"▲","-")),2)</f>
        <v>5.49</v>
      </c>
      <c r="E19" s="134">
        <f>ROUND(VALUE(SUBSTITUTE(実質収支比率等に係る経年分析!I$48,"▲","-")),2)</f>
        <v>5.21</v>
      </c>
      <c r="F19" s="134">
        <f>ROUND(VALUE(SUBSTITUTE(実質収支比率等に係る経年分析!J$48,"▲","-")),2)</f>
        <v>6.29</v>
      </c>
    </row>
    <row r="20" spans="1:11" x14ac:dyDescent="0.15">
      <c r="A20" s="134" t="s">
        <v>43</v>
      </c>
      <c r="B20" s="134">
        <f>ROUND(VALUE(SUBSTITUTE(実質収支比率等に係る経年分析!F$47,"▲","-")),2)</f>
        <v>9.35</v>
      </c>
      <c r="C20" s="134">
        <f>ROUND(VALUE(SUBSTITUTE(実質収支比率等に係る経年分析!G$47,"▲","-")),2)</f>
        <v>11.51</v>
      </c>
      <c r="D20" s="134">
        <f>ROUND(VALUE(SUBSTITUTE(実質収支比率等に係る経年分析!H$47,"▲","-")),2)</f>
        <v>14.5</v>
      </c>
      <c r="E20" s="134">
        <f>ROUND(VALUE(SUBSTITUTE(実質収支比率等に係る経年分析!I$47,"▲","-")),2)</f>
        <v>14.04</v>
      </c>
      <c r="F20" s="134">
        <f>ROUND(VALUE(SUBSTITUTE(実質収支比率等に係る経年分析!J$47,"▲","-")),2)</f>
        <v>11.74</v>
      </c>
    </row>
    <row r="21" spans="1:11" x14ac:dyDescent="0.15">
      <c r="A21" s="134" t="s">
        <v>44</v>
      </c>
      <c r="B21" s="134">
        <f>IF(ISNUMBER(VALUE(SUBSTITUTE(実質収支比率等に係る経年分析!F$49,"▲","-"))),ROUND(VALUE(SUBSTITUTE(実質収支比率等に係る経年分析!F$49,"▲","-")),2),NA())</f>
        <v>2.0699999999999998</v>
      </c>
      <c r="C21" s="134">
        <f>IF(ISNUMBER(VALUE(SUBSTITUTE(実質収支比率等に係る経年分析!G$49,"▲","-"))),ROUND(VALUE(SUBSTITUTE(実質収支比率等に係る経年分析!G$49,"▲","-")),2),NA())</f>
        <v>3.16</v>
      </c>
      <c r="D21" s="134">
        <f>IF(ISNUMBER(VALUE(SUBSTITUTE(実質収支比率等に係る経年分析!H$49,"▲","-"))),ROUND(VALUE(SUBSTITUTE(実質収支比率等に係る経年分析!H$49,"▲","-")),2),NA())</f>
        <v>2.48</v>
      </c>
      <c r="E21" s="134">
        <f>IF(ISNUMBER(VALUE(SUBSTITUTE(実質収支比率等に係る経年分析!I$49,"▲","-"))),ROUND(VALUE(SUBSTITUTE(実質収支比率等に係る経年分析!I$49,"▲","-")),2),NA())</f>
        <v>-0.86</v>
      </c>
      <c r="F21" s="134">
        <f>IF(ISNUMBER(VALUE(SUBSTITUTE(実質収支比率等に係る経年分析!J$49,"▲","-"))),ROUND(VALUE(SUBSTITUTE(実質収支比率等に係る経年分析!J$49,"▲","-")),2),NA())</f>
        <v>-1.36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0.26</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0.69</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f>IF(ROUND(VALUE(SUBSTITUTE(連結実質赤字比率に係る赤字・黒字の構成分析!G$39,"▲", "-")), 2) &lt; 0, ABS(ROUND(VALUE(SUBSTITUTE(連結実質赤字比率に係る赤字・黒字の構成分析!G$39,"▲", "-")), 2)), NA())</f>
        <v>7.0000000000000007E-2</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1.71</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3.65</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5.1100000000000003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4.87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7.36</v>
      </c>
    </row>
    <row r="36" spans="1:16" x14ac:dyDescent="0.15">
      <c r="A36" s="135" t="str">
        <f>IF(連結実質赤字比率に係る赤字・黒字の構成分析!C$34="",NA(),連結実質赤字比率に係る赤字・黒字の構成分析!C$34)</f>
        <v>モーターボート競走事業会計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4.7699999999999996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7116</v>
      </c>
      <c r="E42" s="136"/>
      <c r="F42" s="136"/>
      <c r="G42" s="136">
        <f>'実質公債費比率（分子）の構造'!L$52</f>
        <v>7370</v>
      </c>
      <c r="H42" s="136"/>
      <c r="I42" s="136"/>
      <c r="J42" s="136">
        <f>'実質公債費比率（分子）の構造'!M$52</f>
        <v>7606</v>
      </c>
      <c r="K42" s="136"/>
      <c r="L42" s="136"/>
      <c r="M42" s="136">
        <f>'実質公債費比率（分子）の構造'!N$52</f>
        <v>7921</v>
      </c>
      <c r="N42" s="136"/>
      <c r="O42" s="136"/>
      <c r="P42" s="136">
        <f>'実質公債費比率（分子）の構造'!O$52</f>
        <v>7857</v>
      </c>
    </row>
    <row r="43" spans="1:16" x14ac:dyDescent="0.15">
      <c r="A43" s="136" t="s">
        <v>52</v>
      </c>
      <c r="B43" s="136">
        <f>'実質公債費比率（分子）の構造'!K$51</f>
        <v>3</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166</v>
      </c>
      <c r="C44" s="136"/>
      <c r="D44" s="136"/>
      <c r="E44" s="136">
        <f>'実質公債費比率（分子）の構造'!L$50</f>
        <v>114</v>
      </c>
      <c r="F44" s="136"/>
      <c r="G44" s="136"/>
      <c r="H44" s="136">
        <f>'実質公債費比率（分子）の構造'!M$50</f>
        <v>168</v>
      </c>
      <c r="I44" s="136"/>
      <c r="J44" s="136"/>
      <c r="K44" s="136">
        <f>'実質公債費比率（分子）の構造'!N$50</f>
        <v>108</v>
      </c>
      <c r="L44" s="136"/>
      <c r="M44" s="136"/>
      <c r="N44" s="136">
        <f>'実質公債費比率（分子）の構造'!O$50</f>
        <v>62</v>
      </c>
      <c r="O44" s="136"/>
      <c r="P44" s="136"/>
    </row>
    <row r="45" spans="1:16" x14ac:dyDescent="0.15">
      <c r="A45" s="136" t="s">
        <v>54</v>
      </c>
      <c r="B45" s="136">
        <f>'実質公債費比率（分子）の構造'!K$49</f>
        <v>145</v>
      </c>
      <c r="C45" s="136"/>
      <c r="D45" s="136"/>
      <c r="E45" s="136">
        <f>'実質公債費比率（分子）の構造'!L$49</f>
        <v>85</v>
      </c>
      <c r="F45" s="136"/>
      <c r="G45" s="136"/>
      <c r="H45" s="136">
        <f>'実質公債費比率（分子）の構造'!M$49</f>
        <v>69</v>
      </c>
      <c r="I45" s="136"/>
      <c r="J45" s="136"/>
      <c r="K45" s="136">
        <f>'実質公債費比率（分子）の構造'!N$49</f>
        <v>64</v>
      </c>
      <c r="L45" s="136"/>
      <c r="M45" s="136"/>
      <c r="N45" s="136">
        <f>'実質公債費比率（分子）の構造'!O$49</f>
        <v>67</v>
      </c>
      <c r="O45" s="136"/>
      <c r="P45" s="136"/>
    </row>
    <row r="46" spans="1:16" x14ac:dyDescent="0.15">
      <c r="A46" s="136" t="s">
        <v>55</v>
      </c>
      <c r="B46" s="136">
        <f>'実質公債費比率（分子）の構造'!K$48</f>
        <v>2727</v>
      </c>
      <c r="C46" s="136"/>
      <c r="D46" s="136"/>
      <c r="E46" s="136">
        <f>'実質公債費比率（分子）の構造'!L$48</f>
        <v>2719</v>
      </c>
      <c r="F46" s="136"/>
      <c r="G46" s="136"/>
      <c r="H46" s="136">
        <f>'実質公債費比率（分子）の構造'!M$48</f>
        <v>2685</v>
      </c>
      <c r="I46" s="136"/>
      <c r="J46" s="136"/>
      <c r="K46" s="136">
        <f>'実質公債費比率（分子）の構造'!N$48</f>
        <v>2591</v>
      </c>
      <c r="L46" s="136"/>
      <c r="M46" s="136"/>
      <c r="N46" s="136">
        <f>'実質公債費比率（分子）の構造'!O$48</f>
        <v>2619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6817</v>
      </c>
      <c r="C49" s="136"/>
      <c r="D49" s="136"/>
      <c r="E49" s="136">
        <f>'実質公債費比率（分子）の構造'!L$45</f>
        <v>7280</v>
      </c>
      <c r="F49" s="136"/>
      <c r="G49" s="136"/>
      <c r="H49" s="136">
        <f>'実質公債費比率（分子）の構造'!M$45</f>
        <v>7277</v>
      </c>
      <c r="I49" s="136"/>
      <c r="J49" s="136"/>
      <c r="K49" s="136">
        <f>'実質公債費比率（分子）の構造'!N$45</f>
        <v>7666</v>
      </c>
      <c r="L49" s="136"/>
      <c r="M49" s="136"/>
      <c r="N49" s="136">
        <f>'実質公債費比率（分子）の構造'!O$45</f>
        <v>7467</v>
      </c>
      <c r="O49" s="136"/>
      <c r="P49" s="136"/>
    </row>
    <row r="50" spans="1:16" x14ac:dyDescent="0.15">
      <c r="A50" s="136" t="s">
        <v>59</v>
      </c>
      <c r="B50" s="136" t="e">
        <f>NA()</f>
        <v>#N/A</v>
      </c>
      <c r="C50" s="136">
        <f>IF(ISNUMBER('実質公債費比率（分子）の構造'!K$53),'実質公債費比率（分子）の構造'!K$53,NA())</f>
        <v>2742</v>
      </c>
      <c r="D50" s="136" t="e">
        <f>NA()</f>
        <v>#N/A</v>
      </c>
      <c r="E50" s="136" t="e">
        <f>NA()</f>
        <v>#N/A</v>
      </c>
      <c r="F50" s="136">
        <f>IF(ISNUMBER('実質公債費比率（分子）の構造'!L$53),'実質公債費比率（分子）の構造'!L$53,NA())</f>
        <v>2828</v>
      </c>
      <c r="G50" s="136" t="e">
        <f>NA()</f>
        <v>#N/A</v>
      </c>
      <c r="H50" s="136" t="e">
        <f>NA()</f>
        <v>#N/A</v>
      </c>
      <c r="I50" s="136">
        <f>IF(ISNUMBER('実質公債費比率（分子）の構造'!M$53),'実質公債費比率（分子）の構造'!M$53,NA())</f>
        <v>2593</v>
      </c>
      <c r="J50" s="136" t="e">
        <f>NA()</f>
        <v>#N/A</v>
      </c>
      <c r="K50" s="136" t="e">
        <f>NA()</f>
        <v>#N/A</v>
      </c>
      <c r="L50" s="136">
        <f>IF(ISNUMBER('実質公債費比率（分子）の構造'!N$53),'実質公債費比率（分子）の構造'!N$53,NA())</f>
        <v>2508</v>
      </c>
      <c r="M50" s="136" t="e">
        <f>NA()</f>
        <v>#N/A</v>
      </c>
      <c r="N50" s="136" t="e">
        <f>NA()</f>
        <v>#N/A</v>
      </c>
      <c r="O50" s="136">
        <f>IF(ISNUMBER('実質公債費比率（分子）の構造'!O$53),'実質公債費比率（分子）の構造'!O$53,NA())</f>
        <v>2358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69841</v>
      </c>
      <c r="E56" s="135"/>
      <c r="F56" s="135"/>
      <c r="G56" s="135">
        <f>'将来負担比率（分子）の構造'!J$51</f>
        <v>72146</v>
      </c>
      <c r="H56" s="135"/>
      <c r="I56" s="135"/>
      <c r="J56" s="135">
        <f>'将来負担比率（分子）の構造'!K$51</f>
        <v>73717</v>
      </c>
      <c r="K56" s="135"/>
      <c r="L56" s="135"/>
      <c r="M56" s="135">
        <f>'将来負担比率（分子）の構造'!L$51</f>
        <v>74475</v>
      </c>
      <c r="N56" s="135"/>
      <c r="O56" s="135"/>
      <c r="P56" s="135">
        <f>'将来負担比率（分子）の構造'!M$51</f>
        <v>75206</v>
      </c>
    </row>
    <row r="57" spans="1:16" x14ac:dyDescent="0.15">
      <c r="A57" s="135" t="s">
        <v>35</v>
      </c>
      <c r="B57" s="135"/>
      <c r="C57" s="135"/>
      <c r="D57" s="135">
        <f>'将来負担比率（分子）の構造'!I$50</f>
        <v>14296</v>
      </c>
      <c r="E57" s="135"/>
      <c r="F57" s="135"/>
      <c r="G57" s="135">
        <f>'将来負担比率（分子）の構造'!J$50</f>
        <v>15248</v>
      </c>
      <c r="H57" s="135"/>
      <c r="I57" s="135"/>
      <c r="J57" s="135">
        <f>'将来負担比率（分子）の構造'!K$50</f>
        <v>15196</v>
      </c>
      <c r="K57" s="135"/>
      <c r="L57" s="135"/>
      <c r="M57" s="135">
        <f>'将来負担比率（分子）の構造'!L$50</f>
        <v>14646</v>
      </c>
      <c r="N57" s="135"/>
      <c r="O57" s="135"/>
      <c r="P57" s="135">
        <f>'将来負担比率（分子）の構造'!M$50</f>
        <v>14615</v>
      </c>
    </row>
    <row r="58" spans="1:16" x14ac:dyDescent="0.15">
      <c r="A58" s="135" t="s">
        <v>34</v>
      </c>
      <c r="B58" s="135"/>
      <c r="C58" s="135"/>
      <c r="D58" s="135">
        <f>'将来負担比率（分子）の構造'!I$49</f>
        <v>5280</v>
      </c>
      <c r="E58" s="135"/>
      <c r="F58" s="135"/>
      <c r="G58" s="135">
        <f>'将来負担比率（分子）の構造'!J$49</f>
        <v>6975</v>
      </c>
      <c r="H58" s="135"/>
      <c r="I58" s="135"/>
      <c r="J58" s="135">
        <f>'将来負担比率（分子）の構造'!K$49</f>
        <v>8576</v>
      </c>
      <c r="K58" s="135"/>
      <c r="L58" s="135"/>
      <c r="M58" s="135">
        <f>'将来負担比率（分子）の構造'!L$49</f>
        <v>9146</v>
      </c>
      <c r="N58" s="135"/>
      <c r="O58" s="135"/>
      <c r="P58" s="135">
        <f>'将来負担比率（分子）の構造'!M$49</f>
        <v>8903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237</v>
      </c>
      <c r="C61" s="135"/>
      <c r="D61" s="135"/>
      <c r="E61" s="135">
        <f>'将来負担比率（分子）の構造'!J$46</f>
        <v>191</v>
      </c>
      <c r="F61" s="135"/>
      <c r="G61" s="135"/>
      <c r="H61" s="135">
        <f>'将来負担比率（分子）の構造'!K$46</f>
        <v>111</v>
      </c>
      <c r="I61" s="135"/>
      <c r="J61" s="135"/>
      <c r="K61" s="135">
        <f>'将来負担比率（分子）の構造'!L$46</f>
        <v>134</v>
      </c>
      <c r="L61" s="135"/>
      <c r="M61" s="135"/>
      <c r="N61" s="135">
        <f>'将来負担比率（分子）の構造'!M$46</f>
        <v>107</v>
      </c>
      <c r="O61" s="135"/>
      <c r="P61" s="135"/>
    </row>
    <row r="62" spans="1:16" x14ac:dyDescent="0.15">
      <c r="A62" s="135" t="s">
        <v>29</v>
      </c>
      <c r="B62" s="135">
        <f>'将来負担比率（分子）の構造'!I$45</f>
        <v>13061</v>
      </c>
      <c r="C62" s="135"/>
      <c r="D62" s="135"/>
      <c r="E62" s="135">
        <f>'将来負担比率（分子）の構造'!J$45</f>
        <v>12963</v>
      </c>
      <c r="F62" s="135"/>
      <c r="G62" s="135"/>
      <c r="H62" s="135">
        <f>'将来負担比率（分子）の構造'!K$45</f>
        <v>12311</v>
      </c>
      <c r="I62" s="135"/>
      <c r="J62" s="135"/>
      <c r="K62" s="135">
        <f>'将来負担比率（分子）の構造'!L$45</f>
        <v>11208</v>
      </c>
      <c r="L62" s="135"/>
      <c r="M62" s="135"/>
      <c r="N62" s="135">
        <f>'将来負担比率（分子）の構造'!M$45</f>
        <v>10788</v>
      </c>
      <c r="O62" s="135"/>
      <c r="P62" s="135"/>
    </row>
    <row r="63" spans="1:16" x14ac:dyDescent="0.15">
      <c r="A63" s="135" t="s">
        <v>28</v>
      </c>
      <c r="B63" s="135">
        <f>'将来負担比率（分子）の構造'!I$44</f>
        <v>1073</v>
      </c>
      <c r="C63" s="135"/>
      <c r="D63" s="135"/>
      <c r="E63" s="135">
        <f>'将来負担比率（分子）の構造'!J$44</f>
        <v>574</v>
      </c>
      <c r="F63" s="135"/>
      <c r="G63" s="135"/>
      <c r="H63" s="135">
        <f>'将来負担比率（分子）の構造'!K$44</f>
        <v>659</v>
      </c>
      <c r="I63" s="135"/>
      <c r="J63" s="135"/>
      <c r="K63" s="135">
        <f>'将来負担比率（分子）の構造'!L$44</f>
        <v>1001</v>
      </c>
      <c r="L63" s="135"/>
      <c r="M63" s="135"/>
      <c r="N63" s="135">
        <f>'将来負担比率（分子）の構造'!M$44</f>
        <v>1923</v>
      </c>
      <c r="O63" s="135"/>
      <c r="P63" s="135"/>
    </row>
    <row r="64" spans="1:16" x14ac:dyDescent="0.15">
      <c r="A64" s="135" t="s">
        <v>27</v>
      </c>
      <c r="B64" s="135">
        <f>'将来負担比率（分子）の構造'!I$43</f>
        <v>26142</v>
      </c>
      <c r="C64" s="135"/>
      <c r="D64" s="135"/>
      <c r="E64" s="135">
        <f>'将来負担比率（分子）の構造'!J$43</f>
        <v>25343</v>
      </c>
      <c r="F64" s="135"/>
      <c r="G64" s="135"/>
      <c r="H64" s="135">
        <f>'将来負担比率（分子）の構造'!K$43</f>
        <v>24431</v>
      </c>
      <c r="I64" s="135"/>
      <c r="J64" s="135"/>
      <c r="K64" s="135">
        <f>'将来負担比率（分子）の構造'!L$43</f>
        <v>23789</v>
      </c>
      <c r="L64" s="135"/>
      <c r="M64" s="135"/>
      <c r="N64" s="135">
        <f>'将来負担比率（分子）の構造'!M$43</f>
        <v>22930</v>
      </c>
      <c r="O64" s="135"/>
      <c r="P64" s="135"/>
    </row>
    <row r="65" spans="1:16" x14ac:dyDescent="0.15">
      <c r="A65" s="135" t="s">
        <v>26</v>
      </c>
      <c r="B65" s="135">
        <f>'将来負担比率（分子）の構造'!I$42</f>
        <v>3498</v>
      </c>
      <c r="C65" s="135"/>
      <c r="D65" s="135"/>
      <c r="E65" s="135">
        <f>'将来負担比率（分子）の構造'!J$42</f>
        <v>3391</v>
      </c>
      <c r="F65" s="135"/>
      <c r="G65" s="135"/>
      <c r="H65" s="135">
        <f>'将来負担比率（分子）の構造'!K$42</f>
        <v>3296</v>
      </c>
      <c r="I65" s="135"/>
      <c r="J65" s="135"/>
      <c r="K65" s="135">
        <f>'将来負担比率（分子）の構造'!L$42</f>
        <v>3127</v>
      </c>
      <c r="L65" s="135"/>
      <c r="M65" s="135"/>
      <c r="N65" s="135">
        <f>'将来負担比率（分子）の構造'!M$42</f>
        <v>3080</v>
      </c>
      <c r="O65" s="135"/>
      <c r="P65" s="135"/>
    </row>
    <row r="66" spans="1:16" x14ac:dyDescent="0.15">
      <c r="A66" s="135" t="s">
        <v>25</v>
      </c>
      <c r="B66" s="135">
        <f>'将来負担比率（分子）の構造'!I$41</f>
        <v>74544</v>
      </c>
      <c r="C66" s="135"/>
      <c r="D66" s="135"/>
      <c r="E66" s="135">
        <f>'将来負担比率（分子）の構造'!J$41</f>
        <v>79555</v>
      </c>
      <c r="F66" s="135"/>
      <c r="G66" s="135"/>
      <c r="H66" s="135">
        <f>'将来負担比率（分子）の構造'!K$41</f>
        <v>82815</v>
      </c>
      <c r="I66" s="135"/>
      <c r="J66" s="135"/>
      <c r="K66" s="135">
        <f>'将来負担比率（分子）の構造'!L$41</f>
        <v>85883</v>
      </c>
      <c r="L66" s="135"/>
      <c r="M66" s="135"/>
      <c r="N66" s="135">
        <f>'将来負担比率（分子）の構造'!M$41</f>
        <v>87367</v>
      </c>
      <c r="O66" s="135"/>
      <c r="P66" s="135"/>
    </row>
    <row r="67" spans="1:16" x14ac:dyDescent="0.15">
      <c r="A67" s="135" t="s">
        <v>63</v>
      </c>
      <c r="B67" s="135" t="e">
        <f>NA()</f>
        <v>#N/A</v>
      </c>
      <c r="C67" s="135">
        <f>IF(ISNUMBER('将来負担比率（分子）の構造'!I$52), IF('将来負担比率（分子）の構造'!I$52 &lt; 0, 0, '将来負担比率（分子）の構造'!I$52), NA())</f>
        <v>29137</v>
      </c>
      <c r="D67" s="135" t="e">
        <f>NA()</f>
        <v>#N/A</v>
      </c>
      <c r="E67" s="135" t="e">
        <f>NA()</f>
        <v>#N/A</v>
      </c>
      <c r="F67" s="135">
        <f>IF(ISNUMBER('将来負担比率（分子）の構造'!J$52), IF('将来負担比率（分子）の構造'!J$52 &lt; 0, 0, '将来負担比率（分子）の構造'!J$52), NA())</f>
        <v>27647</v>
      </c>
      <c r="G67" s="135" t="e">
        <f>NA()</f>
        <v>#N/A</v>
      </c>
      <c r="H67" s="135" t="e">
        <f>NA()</f>
        <v>#N/A</v>
      </c>
      <c r="I67" s="135">
        <f>IF(ISNUMBER('将来負担比率（分子）の構造'!K$52), IF('将来負担比率（分子）の構造'!K$52 &lt; 0, 0, '将来負担比率（分子）の構造'!K$52), NA())</f>
        <v>26133</v>
      </c>
      <c r="J67" s="135" t="e">
        <f>NA()</f>
        <v>#N/A</v>
      </c>
      <c r="K67" s="135" t="e">
        <f>NA()</f>
        <v>#N/A</v>
      </c>
      <c r="L67" s="135">
        <f>IF(ISNUMBER('将来負担比率（分子）の構造'!L$52), IF('将来負担比率（分子）の構造'!L$52 &lt; 0, 0, '将来負担比率（分子）の構造'!L$52), NA())</f>
        <v>26875</v>
      </c>
      <c r="M67" s="135" t="e">
        <f>NA()</f>
        <v>#N/A</v>
      </c>
      <c r="N67" s="135" t="e">
        <f>NA()</f>
        <v>#N/A</v>
      </c>
      <c r="O67" s="135">
        <f>IF(ISNUMBER('将来負担比率（分子）の構造'!M$52), IF('将来負担比率（分子）の構造'!M$52 &lt; 0, 0, '将来負担比率（分子）の構造'!M$52), NA())</f>
        <v>27471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24496714</v>
      </c>
      <c r="S5" s="583"/>
      <c r="T5" s="583"/>
      <c r="U5" s="583"/>
      <c r="V5" s="583"/>
      <c r="W5" s="583"/>
      <c r="X5" s="583"/>
      <c r="Y5" s="584"/>
      <c r="Z5" s="585">
        <v>37.200000000000003</v>
      </c>
      <c r="AA5" s="585"/>
      <c r="AB5" s="585"/>
      <c r="AC5" s="585"/>
      <c r="AD5" s="586">
        <v>23443472</v>
      </c>
      <c r="AE5" s="586"/>
      <c r="AF5" s="586"/>
      <c r="AG5" s="586"/>
      <c r="AH5" s="586"/>
      <c r="AI5" s="586"/>
      <c r="AJ5" s="586"/>
      <c r="AK5" s="586"/>
      <c r="AL5" s="587">
        <v>67.400000000000006</v>
      </c>
      <c r="AM5" s="588"/>
      <c r="AN5" s="588"/>
      <c r="AO5" s="589"/>
      <c r="AP5" s="579" t="s">
        <v>206</v>
      </c>
      <c r="AQ5" s="580"/>
      <c r="AR5" s="580"/>
      <c r="AS5" s="580"/>
      <c r="AT5" s="580"/>
      <c r="AU5" s="580"/>
      <c r="AV5" s="580"/>
      <c r="AW5" s="580"/>
      <c r="AX5" s="580"/>
      <c r="AY5" s="580"/>
      <c r="AZ5" s="580"/>
      <c r="BA5" s="580"/>
      <c r="BB5" s="580"/>
      <c r="BC5" s="580"/>
      <c r="BD5" s="580"/>
      <c r="BE5" s="580"/>
      <c r="BF5" s="581"/>
      <c r="BG5" s="593">
        <v>23441294</v>
      </c>
      <c r="BH5" s="594"/>
      <c r="BI5" s="594"/>
      <c r="BJ5" s="594"/>
      <c r="BK5" s="594"/>
      <c r="BL5" s="594"/>
      <c r="BM5" s="594"/>
      <c r="BN5" s="595"/>
      <c r="BO5" s="596">
        <v>95.7</v>
      </c>
      <c r="BP5" s="596"/>
      <c r="BQ5" s="596"/>
      <c r="BR5" s="596"/>
      <c r="BS5" s="597">
        <v>327855</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569282</v>
      </c>
      <c r="S6" s="594"/>
      <c r="T6" s="594"/>
      <c r="U6" s="594"/>
      <c r="V6" s="594"/>
      <c r="W6" s="594"/>
      <c r="X6" s="594"/>
      <c r="Y6" s="595"/>
      <c r="Z6" s="596">
        <v>0.9</v>
      </c>
      <c r="AA6" s="596"/>
      <c r="AB6" s="596"/>
      <c r="AC6" s="596"/>
      <c r="AD6" s="597">
        <v>569282</v>
      </c>
      <c r="AE6" s="597"/>
      <c r="AF6" s="597"/>
      <c r="AG6" s="597"/>
      <c r="AH6" s="597"/>
      <c r="AI6" s="597"/>
      <c r="AJ6" s="597"/>
      <c r="AK6" s="597"/>
      <c r="AL6" s="598">
        <v>1.6</v>
      </c>
      <c r="AM6" s="599"/>
      <c r="AN6" s="599"/>
      <c r="AO6" s="600"/>
      <c r="AP6" s="590" t="s">
        <v>211</v>
      </c>
      <c r="AQ6" s="591"/>
      <c r="AR6" s="591"/>
      <c r="AS6" s="591"/>
      <c r="AT6" s="591"/>
      <c r="AU6" s="591"/>
      <c r="AV6" s="591"/>
      <c r="AW6" s="591"/>
      <c r="AX6" s="591"/>
      <c r="AY6" s="591"/>
      <c r="AZ6" s="591"/>
      <c r="BA6" s="591"/>
      <c r="BB6" s="591"/>
      <c r="BC6" s="591"/>
      <c r="BD6" s="591"/>
      <c r="BE6" s="591"/>
      <c r="BF6" s="592"/>
      <c r="BG6" s="593">
        <v>23441294</v>
      </c>
      <c r="BH6" s="594"/>
      <c r="BI6" s="594"/>
      <c r="BJ6" s="594"/>
      <c r="BK6" s="594"/>
      <c r="BL6" s="594"/>
      <c r="BM6" s="594"/>
      <c r="BN6" s="595"/>
      <c r="BO6" s="596">
        <v>95.7</v>
      </c>
      <c r="BP6" s="596"/>
      <c r="BQ6" s="596"/>
      <c r="BR6" s="596"/>
      <c r="BS6" s="597">
        <v>327855</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421103</v>
      </c>
      <c r="CS6" s="594"/>
      <c r="CT6" s="594"/>
      <c r="CU6" s="594"/>
      <c r="CV6" s="594"/>
      <c r="CW6" s="594"/>
      <c r="CX6" s="594"/>
      <c r="CY6" s="595"/>
      <c r="CZ6" s="596">
        <v>0.7</v>
      </c>
      <c r="DA6" s="596"/>
      <c r="DB6" s="596"/>
      <c r="DC6" s="596"/>
      <c r="DD6" s="602" t="s">
        <v>213</v>
      </c>
      <c r="DE6" s="594"/>
      <c r="DF6" s="594"/>
      <c r="DG6" s="594"/>
      <c r="DH6" s="594"/>
      <c r="DI6" s="594"/>
      <c r="DJ6" s="594"/>
      <c r="DK6" s="594"/>
      <c r="DL6" s="594"/>
      <c r="DM6" s="594"/>
      <c r="DN6" s="594"/>
      <c r="DO6" s="594"/>
      <c r="DP6" s="595"/>
      <c r="DQ6" s="602">
        <v>421103</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51494</v>
      </c>
      <c r="S7" s="594"/>
      <c r="T7" s="594"/>
      <c r="U7" s="594"/>
      <c r="V7" s="594"/>
      <c r="W7" s="594"/>
      <c r="X7" s="594"/>
      <c r="Y7" s="595"/>
      <c r="Z7" s="596">
        <v>0.1</v>
      </c>
      <c r="AA7" s="596"/>
      <c r="AB7" s="596"/>
      <c r="AC7" s="596"/>
      <c r="AD7" s="597">
        <v>51494</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9895176</v>
      </c>
      <c r="BH7" s="594"/>
      <c r="BI7" s="594"/>
      <c r="BJ7" s="594"/>
      <c r="BK7" s="594"/>
      <c r="BL7" s="594"/>
      <c r="BM7" s="594"/>
      <c r="BN7" s="595"/>
      <c r="BO7" s="596">
        <v>40.4</v>
      </c>
      <c r="BP7" s="596"/>
      <c r="BQ7" s="596"/>
      <c r="BR7" s="596"/>
      <c r="BS7" s="597">
        <v>327855</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7717150</v>
      </c>
      <c r="CS7" s="594"/>
      <c r="CT7" s="594"/>
      <c r="CU7" s="594"/>
      <c r="CV7" s="594"/>
      <c r="CW7" s="594"/>
      <c r="CX7" s="594"/>
      <c r="CY7" s="595"/>
      <c r="CZ7" s="596">
        <v>12.2</v>
      </c>
      <c r="DA7" s="596"/>
      <c r="DB7" s="596"/>
      <c r="DC7" s="596"/>
      <c r="DD7" s="602">
        <v>302881</v>
      </c>
      <c r="DE7" s="594"/>
      <c r="DF7" s="594"/>
      <c r="DG7" s="594"/>
      <c r="DH7" s="594"/>
      <c r="DI7" s="594"/>
      <c r="DJ7" s="594"/>
      <c r="DK7" s="594"/>
      <c r="DL7" s="594"/>
      <c r="DM7" s="594"/>
      <c r="DN7" s="594"/>
      <c r="DO7" s="594"/>
      <c r="DP7" s="595"/>
      <c r="DQ7" s="602">
        <v>6567250</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111757</v>
      </c>
      <c r="S8" s="594"/>
      <c r="T8" s="594"/>
      <c r="U8" s="594"/>
      <c r="V8" s="594"/>
      <c r="W8" s="594"/>
      <c r="X8" s="594"/>
      <c r="Y8" s="595"/>
      <c r="Z8" s="596">
        <v>0.2</v>
      </c>
      <c r="AA8" s="596"/>
      <c r="AB8" s="596"/>
      <c r="AC8" s="596"/>
      <c r="AD8" s="597">
        <v>111757</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241906</v>
      </c>
      <c r="BH8" s="594"/>
      <c r="BI8" s="594"/>
      <c r="BJ8" s="594"/>
      <c r="BK8" s="594"/>
      <c r="BL8" s="594"/>
      <c r="BM8" s="594"/>
      <c r="BN8" s="595"/>
      <c r="BO8" s="596">
        <v>1</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19830846</v>
      </c>
      <c r="CS8" s="594"/>
      <c r="CT8" s="594"/>
      <c r="CU8" s="594"/>
      <c r="CV8" s="594"/>
      <c r="CW8" s="594"/>
      <c r="CX8" s="594"/>
      <c r="CY8" s="595"/>
      <c r="CZ8" s="596">
        <v>31.4</v>
      </c>
      <c r="DA8" s="596"/>
      <c r="DB8" s="596"/>
      <c r="DC8" s="596"/>
      <c r="DD8" s="602">
        <v>141434</v>
      </c>
      <c r="DE8" s="594"/>
      <c r="DF8" s="594"/>
      <c r="DG8" s="594"/>
      <c r="DH8" s="594"/>
      <c r="DI8" s="594"/>
      <c r="DJ8" s="594"/>
      <c r="DK8" s="594"/>
      <c r="DL8" s="594"/>
      <c r="DM8" s="594"/>
      <c r="DN8" s="594"/>
      <c r="DO8" s="594"/>
      <c r="DP8" s="595"/>
      <c r="DQ8" s="602">
        <v>10311131</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109533</v>
      </c>
      <c r="S9" s="594"/>
      <c r="T9" s="594"/>
      <c r="U9" s="594"/>
      <c r="V9" s="594"/>
      <c r="W9" s="594"/>
      <c r="X9" s="594"/>
      <c r="Y9" s="595"/>
      <c r="Z9" s="596">
        <v>0.2</v>
      </c>
      <c r="AA9" s="596"/>
      <c r="AB9" s="596"/>
      <c r="AC9" s="596"/>
      <c r="AD9" s="597">
        <v>109533</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7219206</v>
      </c>
      <c r="BH9" s="594"/>
      <c r="BI9" s="594"/>
      <c r="BJ9" s="594"/>
      <c r="BK9" s="594"/>
      <c r="BL9" s="594"/>
      <c r="BM9" s="594"/>
      <c r="BN9" s="595"/>
      <c r="BO9" s="596">
        <v>29.5</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5095908</v>
      </c>
      <c r="CS9" s="594"/>
      <c r="CT9" s="594"/>
      <c r="CU9" s="594"/>
      <c r="CV9" s="594"/>
      <c r="CW9" s="594"/>
      <c r="CX9" s="594"/>
      <c r="CY9" s="595"/>
      <c r="CZ9" s="596">
        <v>8.1</v>
      </c>
      <c r="DA9" s="596"/>
      <c r="DB9" s="596"/>
      <c r="DC9" s="596"/>
      <c r="DD9" s="602">
        <v>75535</v>
      </c>
      <c r="DE9" s="594"/>
      <c r="DF9" s="594"/>
      <c r="DG9" s="594"/>
      <c r="DH9" s="594"/>
      <c r="DI9" s="594"/>
      <c r="DJ9" s="594"/>
      <c r="DK9" s="594"/>
      <c r="DL9" s="594"/>
      <c r="DM9" s="594"/>
      <c r="DN9" s="594"/>
      <c r="DO9" s="594"/>
      <c r="DP9" s="595"/>
      <c r="DQ9" s="602">
        <v>4622534</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2859182</v>
      </c>
      <c r="S10" s="594"/>
      <c r="T10" s="594"/>
      <c r="U10" s="594"/>
      <c r="V10" s="594"/>
      <c r="W10" s="594"/>
      <c r="X10" s="594"/>
      <c r="Y10" s="595"/>
      <c r="Z10" s="596">
        <v>4.3</v>
      </c>
      <c r="AA10" s="596"/>
      <c r="AB10" s="596"/>
      <c r="AC10" s="596"/>
      <c r="AD10" s="597">
        <v>2859182</v>
      </c>
      <c r="AE10" s="597"/>
      <c r="AF10" s="597"/>
      <c r="AG10" s="597"/>
      <c r="AH10" s="597"/>
      <c r="AI10" s="597"/>
      <c r="AJ10" s="597"/>
      <c r="AK10" s="597"/>
      <c r="AL10" s="598">
        <v>8.1999999999999993</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483909</v>
      </c>
      <c r="BH10" s="594"/>
      <c r="BI10" s="594"/>
      <c r="BJ10" s="594"/>
      <c r="BK10" s="594"/>
      <c r="BL10" s="594"/>
      <c r="BM10" s="594"/>
      <c r="BN10" s="595"/>
      <c r="BO10" s="596">
        <v>2</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100325</v>
      </c>
      <c r="CS10" s="594"/>
      <c r="CT10" s="594"/>
      <c r="CU10" s="594"/>
      <c r="CV10" s="594"/>
      <c r="CW10" s="594"/>
      <c r="CX10" s="594"/>
      <c r="CY10" s="595"/>
      <c r="CZ10" s="596">
        <v>0.2</v>
      </c>
      <c r="DA10" s="596"/>
      <c r="DB10" s="596"/>
      <c r="DC10" s="596"/>
      <c r="DD10" s="602" t="s">
        <v>109</v>
      </c>
      <c r="DE10" s="594"/>
      <c r="DF10" s="594"/>
      <c r="DG10" s="594"/>
      <c r="DH10" s="594"/>
      <c r="DI10" s="594"/>
      <c r="DJ10" s="594"/>
      <c r="DK10" s="594"/>
      <c r="DL10" s="594"/>
      <c r="DM10" s="594"/>
      <c r="DN10" s="594"/>
      <c r="DO10" s="594"/>
      <c r="DP10" s="595"/>
      <c r="DQ10" s="602">
        <v>61029</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68652</v>
      </c>
      <c r="S11" s="594"/>
      <c r="T11" s="594"/>
      <c r="U11" s="594"/>
      <c r="V11" s="594"/>
      <c r="W11" s="594"/>
      <c r="X11" s="594"/>
      <c r="Y11" s="595"/>
      <c r="Z11" s="596">
        <v>0.1</v>
      </c>
      <c r="AA11" s="596"/>
      <c r="AB11" s="596"/>
      <c r="AC11" s="596"/>
      <c r="AD11" s="597">
        <v>68652</v>
      </c>
      <c r="AE11" s="597"/>
      <c r="AF11" s="597"/>
      <c r="AG11" s="597"/>
      <c r="AH11" s="597"/>
      <c r="AI11" s="597"/>
      <c r="AJ11" s="597"/>
      <c r="AK11" s="597"/>
      <c r="AL11" s="598">
        <v>0.2</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1950155</v>
      </c>
      <c r="BH11" s="594"/>
      <c r="BI11" s="594"/>
      <c r="BJ11" s="594"/>
      <c r="BK11" s="594"/>
      <c r="BL11" s="594"/>
      <c r="BM11" s="594"/>
      <c r="BN11" s="595"/>
      <c r="BO11" s="596">
        <v>8</v>
      </c>
      <c r="BP11" s="596"/>
      <c r="BQ11" s="596"/>
      <c r="BR11" s="596"/>
      <c r="BS11" s="602">
        <v>327855</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1450060</v>
      </c>
      <c r="CS11" s="594"/>
      <c r="CT11" s="594"/>
      <c r="CU11" s="594"/>
      <c r="CV11" s="594"/>
      <c r="CW11" s="594"/>
      <c r="CX11" s="594"/>
      <c r="CY11" s="595"/>
      <c r="CZ11" s="596">
        <v>2.2999999999999998</v>
      </c>
      <c r="DA11" s="596"/>
      <c r="DB11" s="596"/>
      <c r="DC11" s="596"/>
      <c r="DD11" s="602">
        <v>644019</v>
      </c>
      <c r="DE11" s="594"/>
      <c r="DF11" s="594"/>
      <c r="DG11" s="594"/>
      <c r="DH11" s="594"/>
      <c r="DI11" s="594"/>
      <c r="DJ11" s="594"/>
      <c r="DK11" s="594"/>
      <c r="DL11" s="594"/>
      <c r="DM11" s="594"/>
      <c r="DN11" s="594"/>
      <c r="DO11" s="594"/>
      <c r="DP11" s="595"/>
      <c r="DQ11" s="602">
        <v>845793</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12172861</v>
      </c>
      <c r="BH12" s="594"/>
      <c r="BI12" s="594"/>
      <c r="BJ12" s="594"/>
      <c r="BK12" s="594"/>
      <c r="BL12" s="594"/>
      <c r="BM12" s="594"/>
      <c r="BN12" s="595"/>
      <c r="BO12" s="596">
        <v>49.7</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1440372</v>
      </c>
      <c r="CS12" s="594"/>
      <c r="CT12" s="594"/>
      <c r="CU12" s="594"/>
      <c r="CV12" s="594"/>
      <c r="CW12" s="594"/>
      <c r="CX12" s="594"/>
      <c r="CY12" s="595"/>
      <c r="CZ12" s="596">
        <v>2.2999999999999998</v>
      </c>
      <c r="DA12" s="596"/>
      <c r="DB12" s="596"/>
      <c r="DC12" s="596"/>
      <c r="DD12" s="602">
        <v>7936</v>
      </c>
      <c r="DE12" s="594"/>
      <c r="DF12" s="594"/>
      <c r="DG12" s="594"/>
      <c r="DH12" s="594"/>
      <c r="DI12" s="594"/>
      <c r="DJ12" s="594"/>
      <c r="DK12" s="594"/>
      <c r="DL12" s="594"/>
      <c r="DM12" s="594"/>
      <c r="DN12" s="594"/>
      <c r="DO12" s="594"/>
      <c r="DP12" s="595"/>
      <c r="DQ12" s="602">
        <v>942481</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103420</v>
      </c>
      <c r="S13" s="594"/>
      <c r="T13" s="594"/>
      <c r="U13" s="594"/>
      <c r="V13" s="594"/>
      <c r="W13" s="594"/>
      <c r="X13" s="594"/>
      <c r="Y13" s="595"/>
      <c r="Z13" s="596">
        <v>0.2</v>
      </c>
      <c r="AA13" s="596"/>
      <c r="AB13" s="596"/>
      <c r="AC13" s="596"/>
      <c r="AD13" s="597">
        <v>103420</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12071159</v>
      </c>
      <c r="BH13" s="594"/>
      <c r="BI13" s="594"/>
      <c r="BJ13" s="594"/>
      <c r="BK13" s="594"/>
      <c r="BL13" s="594"/>
      <c r="BM13" s="594"/>
      <c r="BN13" s="595"/>
      <c r="BO13" s="596">
        <v>49.3</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8536168</v>
      </c>
      <c r="CS13" s="594"/>
      <c r="CT13" s="594"/>
      <c r="CU13" s="594"/>
      <c r="CV13" s="594"/>
      <c r="CW13" s="594"/>
      <c r="CX13" s="594"/>
      <c r="CY13" s="595"/>
      <c r="CZ13" s="596">
        <v>13.5</v>
      </c>
      <c r="DA13" s="596"/>
      <c r="DB13" s="596"/>
      <c r="DC13" s="596"/>
      <c r="DD13" s="602">
        <v>4370251</v>
      </c>
      <c r="DE13" s="594"/>
      <c r="DF13" s="594"/>
      <c r="DG13" s="594"/>
      <c r="DH13" s="594"/>
      <c r="DI13" s="594"/>
      <c r="DJ13" s="594"/>
      <c r="DK13" s="594"/>
      <c r="DL13" s="594"/>
      <c r="DM13" s="594"/>
      <c r="DN13" s="594"/>
      <c r="DO13" s="594"/>
      <c r="DP13" s="595"/>
      <c r="DQ13" s="602">
        <v>4595131</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307720</v>
      </c>
      <c r="BH14" s="594"/>
      <c r="BI14" s="594"/>
      <c r="BJ14" s="594"/>
      <c r="BK14" s="594"/>
      <c r="BL14" s="594"/>
      <c r="BM14" s="594"/>
      <c r="BN14" s="595"/>
      <c r="BO14" s="596">
        <v>1.3</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2345753</v>
      </c>
      <c r="CS14" s="594"/>
      <c r="CT14" s="594"/>
      <c r="CU14" s="594"/>
      <c r="CV14" s="594"/>
      <c r="CW14" s="594"/>
      <c r="CX14" s="594"/>
      <c r="CY14" s="595"/>
      <c r="CZ14" s="596">
        <v>3.7</v>
      </c>
      <c r="DA14" s="596"/>
      <c r="DB14" s="596"/>
      <c r="DC14" s="596"/>
      <c r="DD14" s="602">
        <v>296963</v>
      </c>
      <c r="DE14" s="594"/>
      <c r="DF14" s="594"/>
      <c r="DG14" s="594"/>
      <c r="DH14" s="594"/>
      <c r="DI14" s="594"/>
      <c r="DJ14" s="594"/>
      <c r="DK14" s="594"/>
      <c r="DL14" s="594"/>
      <c r="DM14" s="594"/>
      <c r="DN14" s="594"/>
      <c r="DO14" s="594"/>
      <c r="DP14" s="595"/>
      <c r="DQ14" s="602">
        <v>2047104</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80405</v>
      </c>
      <c r="S15" s="594"/>
      <c r="T15" s="594"/>
      <c r="U15" s="594"/>
      <c r="V15" s="594"/>
      <c r="W15" s="594"/>
      <c r="X15" s="594"/>
      <c r="Y15" s="595"/>
      <c r="Z15" s="596">
        <v>0.1</v>
      </c>
      <c r="AA15" s="596"/>
      <c r="AB15" s="596"/>
      <c r="AC15" s="596"/>
      <c r="AD15" s="597">
        <v>80405</v>
      </c>
      <c r="AE15" s="597"/>
      <c r="AF15" s="597"/>
      <c r="AG15" s="597"/>
      <c r="AH15" s="597"/>
      <c r="AI15" s="597"/>
      <c r="AJ15" s="597"/>
      <c r="AK15" s="597"/>
      <c r="AL15" s="598">
        <v>0.2</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1065537</v>
      </c>
      <c r="BH15" s="594"/>
      <c r="BI15" s="594"/>
      <c r="BJ15" s="594"/>
      <c r="BK15" s="594"/>
      <c r="BL15" s="594"/>
      <c r="BM15" s="594"/>
      <c r="BN15" s="595"/>
      <c r="BO15" s="596">
        <v>4.3</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8611832</v>
      </c>
      <c r="CS15" s="594"/>
      <c r="CT15" s="594"/>
      <c r="CU15" s="594"/>
      <c r="CV15" s="594"/>
      <c r="CW15" s="594"/>
      <c r="CX15" s="594"/>
      <c r="CY15" s="595"/>
      <c r="CZ15" s="596">
        <v>13.6</v>
      </c>
      <c r="DA15" s="596"/>
      <c r="DB15" s="596"/>
      <c r="DC15" s="596"/>
      <c r="DD15" s="602">
        <v>3486303</v>
      </c>
      <c r="DE15" s="594"/>
      <c r="DF15" s="594"/>
      <c r="DG15" s="594"/>
      <c r="DH15" s="594"/>
      <c r="DI15" s="594"/>
      <c r="DJ15" s="594"/>
      <c r="DK15" s="594"/>
      <c r="DL15" s="594"/>
      <c r="DM15" s="594"/>
      <c r="DN15" s="594"/>
      <c r="DO15" s="594"/>
      <c r="DP15" s="595"/>
      <c r="DQ15" s="602">
        <v>4624693</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8155744</v>
      </c>
      <c r="S16" s="594"/>
      <c r="T16" s="594"/>
      <c r="U16" s="594"/>
      <c r="V16" s="594"/>
      <c r="W16" s="594"/>
      <c r="X16" s="594"/>
      <c r="Y16" s="595"/>
      <c r="Z16" s="596">
        <v>12.4</v>
      </c>
      <c r="AA16" s="596"/>
      <c r="AB16" s="596"/>
      <c r="AC16" s="596"/>
      <c r="AD16" s="597">
        <v>7228427</v>
      </c>
      <c r="AE16" s="597"/>
      <c r="AF16" s="597"/>
      <c r="AG16" s="597"/>
      <c r="AH16" s="597"/>
      <c r="AI16" s="597"/>
      <c r="AJ16" s="597"/>
      <c r="AK16" s="597"/>
      <c r="AL16" s="598">
        <v>20.8</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128167</v>
      </c>
      <c r="CS16" s="594"/>
      <c r="CT16" s="594"/>
      <c r="CU16" s="594"/>
      <c r="CV16" s="594"/>
      <c r="CW16" s="594"/>
      <c r="CX16" s="594"/>
      <c r="CY16" s="595"/>
      <c r="CZ16" s="596">
        <v>0.2</v>
      </c>
      <c r="DA16" s="596"/>
      <c r="DB16" s="596"/>
      <c r="DC16" s="596"/>
      <c r="DD16" s="602" t="s">
        <v>109</v>
      </c>
      <c r="DE16" s="594"/>
      <c r="DF16" s="594"/>
      <c r="DG16" s="594"/>
      <c r="DH16" s="594"/>
      <c r="DI16" s="594"/>
      <c r="DJ16" s="594"/>
      <c r="DK16" s="594"/>
      <c r="DL16" s="594"/>
      <c r="DM16" s="594"/>
      <c r="DN16" s="594"/>
      <c r="DO16" s="594"/>
      <c r="DP16" s="595"/>
      <c r="DQ16" s="602">
        <v>83249</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7228427</v>
      </c>
      <c r="S17" s="594"/>
      <c r="T17" s="594"/>
      <c r="U17" s="594"/>
      <c r="V17" s="594"/>
      <c r="W17" s="594"/>
      <c r="X17" s="594"/>
      <c r="Y17" s="595"/>
      <c r="Z17" s="596">
        <v>11</v>
      </c>
      <c r="AA17" s="596"/>
      <c r="AB17" s="596"/>
      <c r="AC17" s="596"/>
      <c r="AD17" s="597">
        <v>7228427</v>
      </c>
      <c r="AE17" s="597"/>
      <c r="AF17" s="597"/>
      <c r="AG17" s="597"/>
      <c r="AH17" s="597"/>
      <c r="AI17" s="597"/>
      <c r="AJ17" s="597"/>
      <c r="AK17" s="597"/>
      <c r="AL17" s="598">
        <v>20.8</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7415279</v>
      </c>
      <c r="CS17" s="594"/>
      <c r="CT17" s="594"/>
      <c r="CU17" s="594"/>
      <c r="CV17" s="594"/>
      <c r="CW17" s="594"/>
      <c r="CX17" s="594"/>
      <c r="CY17" s="595"/>
      <c r="CZ17" s="596">
        <v>11.8</v>
      </c>
      <c r="DA17" s="596"/>
      <c r="DB17" s="596"/>
      <c r="DC17" s="596"/>
      <c r="DD17" s="602" t="s">
        <v>109</v>
      </c>
      <c r="DE17" s="594"/>
      <c r="DF17" s="594"/>
      <c r="DG17" s="594"/>
      <c r="DH17" s="594"/>
      <c r="DI17" s="594"/>
      <c r="DJ17" s="594"/>
      <c r="DK17" s="594"/>
      <c r="DL17" s="594"/>
      <c r="DM17" s="594"/>
      <c r="DN17" s="594"/>
      <c r="DO17" s="594"/>
      <c r="DP17" s="595"/>
      <c r="DQ17" s="602">
        <v>7028499</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927317</v>
      </c>
      <c r="S18" s="594"/>
      <c r="T18" s="594"/>
      <c r="U18" s="594"/>
      <c r="V18" s="594"/>
      <c r="W18" s="594"/>
      <c r="X18" s="594"/>
      <c r="Y18" s="595"/>
      <c r="Z18" s="596">
        <v>1.4</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1055420</v>
      </c>
      <c r="BH19" s="594"/>
      <c r="BI19" s="594"/>
      <c r="BJ19" s="594"/>
      <c r="BK19" s="594"/>
      <c r="BL19" s="594"/>
      <c r="BM19" s="594"/>
      <c r="BN19" s="595"/>
      <c r="BO19" s="596">
        <v>4.3</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36606183</v>
      </c>
      <c r="S20" s="594"/>
      <c r="T20" s="594"/>
      <c r="U20" s="594"/>
      <c r="V20" s="594"/>
      <c r="W20" s="594"/>
      <c r="X20" s="594"/>
      <c r="Y20" s="595"/>
      <c r="Z20" s="596">
        <v>55.6</v>
      </c>
      <c r="AA20" s="596"/>
      <c r="AB20" s="596"/>
      <c r="AC20" s="596"/>
      <c r="AD20" s="597">
        <v>34625624</v>
      </c>
      <c r="AE20" s="597"/>
      <c r="AF20" s="597"/>
      <c r="AG20" s="597"/>
      <c r="AH20" s="597"/>
      <c r="AI20" s="597"/>
      <c r="AJ20" s="597"/>
      <c r="AK20" s="597"/>
      <c r="AL20" s="598">
        <v>99.5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1055420</v>
      </c>
      <c r="BH20" s="594"/>
      <c r="BI20" s="594"/>
      <c r="BJ20" s="594"/>
      <c r="BK20" s="594"/>
      <c r="BL20" s="594"/>
      <c r="BM20" s="594"/>
      <c r="BN20" s="595"/>
      <c r="BO20" s="596">
        <v>4.3</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63092963</v>
      </c>
      <c r="CS20" s="594"/>
      <c r="CT20" s="594"/>
      <c r="CU20" s="594"/>
      <c r="CV20" s="594"/>
      <c r="CW20" s="594"/>
      <c r="CX20" s="594"/>
      <c r="CY20" s="595"/>
      <c r="CZ20" s="596">
        <v>100</v>
      </c>
      <c r="DA20" s="596"/>
      <c r="DB20" s="596"/>
      <c r="DC20" s="596"/>
      <c r="DD20" s="602">
        <v>9325322</v>
      </c>
      <c r="DE20" s="594"/>
      <c r="DF20" s="594"/>
      <c r="DG20" s="594"/>
      <c r="DH20" s="594"/>
      <c r="DI20" s="594"/>
      <c r="DJ20" s="594"/>
      <c r="DK20" s="594"/>
      <c r="DL20" s="594"/>
      <c r="DM20" s="594"/>
      <c r="DN20" s="594"/>
      <c r="DO20" s="594"/>
      <c r="DP20" s="595"/>
      <c r="DQ20" s="602">
        <v>42149997</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25387</v>
      </c>
      <c r="S21" s="594"/>
      <c r="T21" s="594"/>
      <c r="U21" s="594"/>
      <c r="V21" s="594"/>
      <c r="W21" s="594"/>
      <c r="X21" s="594"/>
      <c r="Y21" s="595"/>
      <c r="Z21" s="596">
        <v>0</v>
      </c>
      <c r="AA21" s="596"/>
      <c r="AB21" s="596"/>
      <c r="AC21" s="596"/>
      <c r="AD21" s="597">
        <v>25387</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2178</v>
      </c>
      <c r="BH21" s="594"/>
      <c r="BI21" s="594"/>
      <c r="BJ21" s="594"/>
      <c r="BK21" s="594"/>
      <c r="BL21" s="594"/>
      <c r="BM21" s="594"/>
      <c r="BN21" s="595"/>
      <c r="BO21" s="596">
        <v>0</v>
      </c>
      <c r="BP21" s="596"/>
      <c r="BQ21" s="596"/>
      <c r="BR21" s="596"/>
      <c r="BS21" s="602" t="s">
        <v>109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299564</v>
      </c>
      <c r="S22" s="594"/>
      <c r="T22" s="594"/>
      <c r="U22" s="594"/>
      <c r="V22" s="594"/>
      <c r="W22" s="594"/>
      <c r="X22" s="594"/>
      <c r="Y22" s="595"/>
      <c r="Z22" s="596">
        <v>0.5</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1303532</v>
      </c>
      <c r="S23" s="594"/>
      <c r="T23" s="594"/>
      <c r="U23" s="594"/>
      <c r="V23" s="594"/>
      <c r="W23" s="594"/>
      <c r="X23" s="594"/>
      <c r="Y23" s="595"/>
      <c r="Z23" s="596">
        <v>2</v>
      </c>
      <c r="AA23" s="596"/>
      <c r="AB23" s="596"/>
      <c r="AC23" s="596"/>
      <c r="AD23" s="597">
        <v>94211</v>
      </c>
      <c r="AE23" s="597"/>
      <c r="AF23" s="597"/>
      <c r="AG23" s="597"/>
      <c r="AH23" s="597"/>
      <c r="AI23" s="597"/>
      <c r="AJ23" s="597"/>
      <c r="AK23" s="597"/>
      <c r="AL23" s="598">
        <v>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1053242</v>
      </c>
      <c r="BH23" s="594"/>
      <c r="BI23" s="594"/>
      <c r="BJ23" s="594"/>
      <c r="BK23" s="594"/>
      <c r="BL23" s="594"/>
      <c r="BM23" s="594"/>
      <c r="BN23" s="595"/>
      <c r="BO23" s="596">
        <v>4.3</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146316</v>
      </c>
      <c r="S24" s="594"/>
      <c r="T24" s="594"/>
      <c r="U24" s="594"/>
      <c r="V24" s="594"/>
      <c r="W24" s="594"/>
      <c r="X24" s="594"/>
      <c r="Y24" s="595"/>
      <c r="Z24" s="596">
        <v>0.2</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29014833</v>
      </c>
      <c r="CS24" s="583"/>
      <c r="CT24" s="583"/>
      <c r="CU24" s="583"/>
      <c r="CV24" s="583"/>
      <c r="CW24" s="583"/>
      <c r="CX24" s="583"/>
      <c r="CY24" s="584"/>
      <c r="CZ24" s="622">
        <v>46</v>
      </c>
      <c r="DA24" s="623"/>
      <c r="DB24" s="623"/>
      <c r="DC24" s="624"/>
      <c r="DD24" s="621">
        <v>20285647</v>
      </c>
      <c r="DE24" s="583"/>
      <c r="DF24" s="583"/>
      <c r="DG24" s="583"/>
      <c r="DH24" s="583"/>
      <c r="DI24" s="583"/>
      <c r="DJ24" s="583"/>
      <c r="DK24" s="584"/>
      <c r="DL24" s="621">
        <v>20189889</v>
      </c>
      <c r="DM24" s="583"/>
      <c r="DN24" s="583"/>
      <c r="DO24" s="583"/>
      <c r="DP24" s="583"/>
      <c r="DQ24" s="583"/>
      <c r="DR24" s="583"/>
      <c r="DS24" s="583"/>
      <c r="DT24" s="583"/>
      <c r="DU24" s="583"/>
      <c r="DV24" s="584"/>
      <c r="DW24" s="587">
        <v>53.8</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8081939</v>
      </c>
      <c r="S25" s="594"/>
      <c r="T25" s="594"/>
      <c r="U25" s="594"/>
      <c r="V25" s="594"/>
      <c r="W25" s="594"/>
      <c r="X25" s="594"/>
      <c r="Y25" s="595"/>
      <c r="Z25" s="596">
        <v>12.3</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10768279</v>
      </c>
      <c r="CS25" s="613"/>
      <c r="CT25" s="613"/>
      <c r="CU25" s="613"/>
      <c r="CV25" s="613"/>
      <c r="CW25" s="613"/>
      <c r="CX25" s="613"/>
      <c r="CY25" s="614"/>
      <c r="CZ25" s="627">
        <v>17.100000000000001</v>
      </c>
      <c r="DA25" s="628"/>
      <c r="DB25" s="628"/>
      <c r="DC25" s="629"/>
      <c r="DD25" s="602">
        <v>9938722</v>
      </c>
      <c r="DE25" s="613"/>
      <c r="DF25" s="613"/>
      <c r="DG25" s="613"/>
      <c r="DH25" s="613"/>
      <c r="DI25" s="613"/>
      <c r="DJ25" s="613"/>
      <c r="DK25" s="614"/>
      <c r="DL25" s="602">
        <v>9845510</v>
      </c>
      <c r="DM25" s="613"/>
      <c r="DN25" s="613"/>
      <c r="DO25" s="613"/>
      <c r="DP25" s="613"/>
      <c r="DQ25" s="613"/>
      <c r="DR25" s="613"/>
      <c r="DS25" s="613"/>
      <c r="DT25" s="613"/>
      <c r="DU25" s="613"/>
      <c r="DV25" s="614"/>
      <c r="DW25" s="598">
        <v>26.2</v>
      </c>
      <c r="DX25" s="625"/>
      <c r="DY25" s="625"/>
      <c r="DZ25" s="625"/>
      <c r="EA25" s="625"/>
      <c r="EB25" s="625"/>
      <c r="EC25" s="626"/>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6994933</v>
      </c>
      <c r="CS26" s="594"/>
      <c r="CT26" s="594"/>
      <c r="CU26" s="594"/>
      <c r="CV26" s="594"/>
      <c r="CW26" s="594"/>
      <c r="CX26" s="594"/>
      <c r="CY26" s="595"/>
      <c r="CZ26" s="627">
        <v>11.1</v>
      </c>
      <c r="DA26" s="628"/>
      <c r="DB26" s="628"/>
      <c r="DC26" s="629"/>
      <c r="DD26" s="602">
        <v>6361848</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x14ac:dyDescent="0.15">
      <c r="B27" s="590" t="s">
        <v>277</v>
      </c>
      <c r="C27" s="591"/>
      <c r="D27" s="591"/>
      <c r="E27" s="591"/>
      <c r="F27" s="591"/>
      <c r="G27" s="591"/>
      <c r="H27" s="591"/>
      <c r="I27" s="591"/>
      <c r="J27" s="591"/>
      <c r="K27" s="591"/>
      <c r="L27" s="591"/>
      <c r="M27" s="591"/>
      <c r="N27" s="591"/>
      <c r="O27" s="591"/>
      <c r="P27" s="591"/>
      <c r="Q27" s="592"/>
      <c r="R27" s="593">
        <v>3644600</v>
      </c>
      <c r="S27" s="594"/>
      <c r="T27" s="594"/>
      <c r="U27" s="594"/>
      <c r="V27" s="594"/>
      <c r="W27" s="594"/>
      <c r="X27" s="594"/>
      <c r="Y27" s="595"/>
      <c r="Z27" s="596">
        <v>5.5</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24496714</v>
      </c>
      <c r="BH27" s="594"/>
      <c r="BI27" s="594"/>
      <c r="BJ27" s="594"/>
      <c r="BK27" s="594"/>
      <c r="BL27" s="594"/>
      <c r="BM27" s="594"/>
      <c r="BN27" s="595"/>
      <c r="BO27" s="596">
        <v>100</v>
      </c>
      <c r="BP27" s="596"/>
      <c r="BQ27" s="596"/>
      <c r="BR27" s="596"/>
      <c r="BS27" s="602">
        <v>327855</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10831275</v>
      </c>
      <c r="CS27" s="613"/>
      <c r="CT27" s="613"/>
      <c r="CU27" s="613"/>
      <c r="CV27" s="613"/>
      <c r="CW27" s="613"/>
      <c r="CX27" s="613"/>
      <c r="CY27" s="614"/>
      <c r="CZ27" s="627">
        <v>17.2</v>
      </c>
      <c r="DA27" s="628"/>
      <c r="DB27" s="628"/>
      <c r="DC27" s="629"/>
      <c r="DD27" s="602">
        <v>3318426</v>
      </c>
      <c r="DE27" s="613"/>
      <c r="DF27" s="613"/>
      <c r="DG27" s="613"/>
      <c r="DH27" s="613"/>
      <c r="DI27" s="613"/>
      <c r="DJ27" s="613"/>
      <c r="DK27" s="614"/>
      <c r="DL27" s="602">
        <v>3315880</v>
      </c>
      <c r="DM27" s="613"/>
      <c r="DN27" s="613"/>
      <c r="DO27" s="613"/>
      <c r="DP27" s="613"/>
      <c r="DQ27" s="613"/>
      <c r="DR27" s="613"/>
      <c r="DS27" s="613"/>
      <c r="DT27" s="613"/>
      <c r="DU27" s="613"/>
      <c r="DV27" s="614"/>
      <c r="DW27" s="598">
        <v>8.8000000000000007</v>
      </c>
      <c r="DX27" s="625"/>
      <c r="DY27" s="625"/>
      <c r="DZ27" s="625"/>
      <c r="EA27" s="625"/>
      <c r="EB27" s="625"/>
      <c r="EC27" s="626"/>
    </row>
    <row r="28" spans="2:133" ht="11.25" customHeight="1" x14ac:dyDescent="0.15">
      <c r="B28" s="590" t="s">
        <v>280</v>
      </c>
      <c r="C28" s="591"/>
      <c r="D28" s="591"/>
      <c r="E28" s="591"/>
      <c r="F28" s="591"/>
      <c r="G28" s="591"/>
      <c r="H28" s="591"/>
      <c r="I28" s="591"/>
      <c r="J28" s="591"/>
      <c r="K28" s="591"/>
      <c r="L28" s="591"/>
      <c r="M28" s="591"/>
      <c r="N28" s="591"/>
      <c r="O28" s="591"/>
      <c r="P28" s="591"/>
      <c r="Q28" s="592"/>
      <c r="R28" s="593">
        <v>190926</v>
      </c>
      <c r="S28" s="594"/>
      <c r="T28" s="594"/>
      <c r="U28" s="594"/>
      <c r="V28" s="594"/>
      <c r="W28" s="594"/>
      <c r="X28" s="594"/>
      <c r="Y28" s="595"/>
      <c r="Z28" s="596">
        <v>0.3</v>
      </c>
      <c r="AA28" s="596"/>
      <c r="AB28" s="596"/>
      <c r="AC28" s="596"/>
      <c r="AD28" s="597">
        <v>49554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7415279</v>
      </c>
      <c r="CS28" s="594"/>
      <c r="CT28" s="594"/>
      <c r="CU28" s="594"/>
      <c r="CV28" s="594"/>
      <c r="CW28" s="594"/>
      <c r="CX28" s="594"/>
      <c r="CY28" s="595"/>
      <c r="CZ28" s="627">
        <v>11.8</v>
      </c>
      <c r="DA28" s="628"/>
      <c r="DB28" s="628"/>
      <c r="DC28" s="629"/>
      <c r="DD28" s="602">
        <v>7028499</v>
      </c>
      <c r="DE28" s="594"/>
      <c r="DF28" s="594"/>
      <c r="DG28" s="594"/>
      <c r="DH28" s="594"/>
      <c r="DI28" s="594"/>
      <c r="DJ28" s="594"/>
      <c r="DK28" s="595"/>
      <c r="DL28" s="602">
        <v>7028499</v>
      </c>
      <c r="DM28" s="594"/>
      <c r="DN28" s="594"/>
      <c r="DO28" s="594"/>
      <c r="DP28" s="594"/>
      <c r="DQ28" s="594"/>
      <c r="DR28" s="594"/>
      <c r="DS28" s="594"/>
      <c r="DT28" s="594"/>
      <c r="DU28" s="594"/>
      <c r="DV28" s="595"/>
      <c r="DW28" s="598">
        <v>18.7</v>
      </c>
      <c r="DX28" s="625"/>
      <c r="DY28" s="625"/>
      <c r="DZ28" s="625"/>
      <c r="EA28" s="625"/>
      <c r="EB28" s="625"/>
      <c r="EC28" s="626"/>
    </row>
    <row r="29" spans="2:133" ht="11.25" customHeight="1" x14ac:dyDescent="0.15">
      <c r="B29" s="590" t="s">
        <v>282</v>
      </c>
      <c r="C29" s="591"/>
      <c r="D29" s="591"/>
      <c r="E29" s="591"/>
      <c r="F29" s="591"/>
      <c r="G29" s="591"/>
      <c r="H29" s="591"/>
      <c r="I29" s="591"/>
      <c r="J29" s="591"/>
      <c r="K29" s="591"/>
      <c r="L29" s="591"/>
      <c r="M29" s="591"/>
      <c r="N29" s="591"/>
      <c r="O29" s="591"/>
      <c r="P29" s="591"/>
      <c r="Q29" s="592"/>
      <c r="R29" s="593">
        <v>153199</v>
      </c>
      <c r="S29" s="594"/>
      <c r="T29" s="594"/>
      <c r="U29" s="594"/>
      <c r="V29" s="594"/>
      <c r="W29" s="594"/>
      <c r="X29" s="594"/>
      <c r="Y29" s="595"/>
      <c r="Z29" s="596">
        <v>0.2</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7415279</v>
      </c>
      <c r="CS29" s="613"/>
      <c r="CT29" s="613"/>
      <c r="CU29" s="613"/>
      <c r="CV29" s="613"/>
      <c r="CW29" s="613"/>
      <c r="CX29" s="613"/>
      <c r="CY29" s="614"/>
      <c r="CZ29" s="627">
        <v>11.8</v>
      </c>
      <c r="DA29" s="628"/>
      <c r="DB29" s="628"/>
      <c r="DC29" s="629"/>
      <c r="DD29" s="602">
        <v>7028499</v>
      </c>
      <c r="DE29" s="613"/>
      <c r="DF29" s="613"/>
      <c r="DG29" s="613"/>
      <c r="DH29" s="613"/>
      <c r="DI29" s="613"/>
      <c r="DJ29" s="613"/>
      <c r="DK29" s="614"/>
      <c r="DL29" s="602">
        <v>7028499</v>
      </c>
      <c r="DM29" s="613"/>
      <c r="DN29" s="613"/>
      <c r="DO29" s="613"/>
      <c r="DP29" s="613"/>
      <c r="DQ29" s="613"/>
      <c r="DR29" s="613"/>
      <c r="DS29" s="613"/>
      <c r="DT29" s="613"/>
      <c r="DU29" s="613"/>
      <c r="DV29" s="614"/>
      <c r="DW29" s="598">
        <v>18.7</v>
      </c>
      <c r="DX29" s="625"/>
      <c r="DY29" s="625"/>
      <c r="DZ29" s="625"/>
      <c r="EA29" s="625"/>
      <c r="EB29" s="625"/>
      <c r="EC29" s="626"/>
    </row>
    <row r="30" spans="2:133" ht="11.25" customHeight="1" x14ac:dyDescent="0.15">
      <c r="B30" s="590" t="s">
        <v>287</v>
      </c>
      <c r="C30" s="591"/>
      <c r="D30" s="591"/>
      <c r="E30" s="591"/>
      <c r="F30" s="591"/>
      <c r="G30" s="591"/>
      <c r="H30" s="591"/>
      <c r="I30" s="591"/>
      <c r="J30" s="591"/>
      <c r="K30" s="591"/>
      <c r="L30" s="591"/>
      <c r="M30" s="591"/>
      <c r="N30" s="591"/>
      <c r="O30" s="591"/>
      <c r="P30" s="591"/>
      <c r="Q30" s="592"/>
      <c r="R30" s="593">
        <v>2533072</v>
      </c>
      <c r="S30" s="594"/>
      <c r="T30" s="594"/>
      <c r="U30" s="594"/>
      <c r="V30" s="594"/>
      <c r="W30" s="594"/>
      <c r="X30" s="594"/>
      <c r="Y30" s="595"/>
      <c r="Z30" s="596">
        <v>3.8</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99.1</v>
      </c>
      <c r="BH30" s="652"/>
      <c r="BI30" s="652"/>
      <c r="BJ30" s="652"/>
      <c r="BK30" s="652"/>
      <c r="BL30" s="652"/>
      <c r="BM30" s="588">
        <v>95.8</v>
      </c>
      <c r="BN30" s="652"/>
      <c r="BO30" s="652"/>
      <c r="BP30" s="652"/>
      <c r="BQ30" s="653"/>
      <c r="BR30" s="651">
        <v>99</v>
      </c>
      <c r="BS30" s="652"/>
      <c r="BT30" s="652"/>
      <c r="BU30" s="652"/>
      <c r="BV30" s="652"/>
      <c r="BW30" s="652"/>
      <c r="BX30" s="588">
        <v>95.4</v>
      </c>
      <c r="BY30" s="652"/>
      <c r="BZ30" s="652"/>
      <c r="CA30" s="652"/>
      <c r="CB30" s="653"/>
      <c r="CD30" s="656"/>
      <c r="CE30" s="657"/>
      <c r="CF30" s="607" t="s">
        <v>290</v>
      </c>
      <c r="CG30" s="608"/>
      <c r="CH30" s="608"/>
      <c r="CI30" s="608"/>
      <c r="CJ30" s="608"/>
      <c r="CK30" s="608"/>
      <c r="CL30" s="608"/>
      <c r="CM30" s="608"/>
      <c r="CN30" s="608"/>
      <c r="CO30" s="608"/>
      <c r="CP30" s="608"/>
      <c r="CQ30" s="609"/>
      <c r="CR30" s="593">
        <v>6545723</v>
      </c>
      <c r="CS30" s="594"/>
      <c r="CT30" s="594"/>
      <c r="CU30" s="594"/>
      <c r="CV30" s="594"/>
      <c r="CW30" s="594"/>
      <c r="CX30" s="594"/>
      <c r="CY30" s="595"/>
      <c r="CZ30" s="627">
        <v>10.4</v>
      </c>
      <c r="DA30" s="628"/>
      <c r="DB30" s="628"/>
      <c r="DC30" s="629"/>
      <c r="DD30" s="602">
        <v>6193091</v>
      </c>
      <c r="DE30" s="594"/>
      <c r="DF30" s="594"/>
      <c r="DG30" s="594"/>
      <c r="DH30" s="594"/>
      <c r="DI30" s="594"/>
      <c r="DJ30" s="594"/>
      <c r="DK30" s="595"/>
      <c r="DL30" s="602">
        <v>6193091</v>
      </c>
      <c r="DM30" s="594"/>
      <c r="DN30" s="594"/>
      <c r="DO30" s="594"/>
      <c r="DP30" s="594"/>
      <c r="DQ30" s="594"/>
      <c r="DR30" s="594"/>
      <c r="DS30" s="594"/>
      <c r="DT30" s="594"/>
      <c r="DU30" s="594"/>
      <c r="DV30" s="595"/>
      <c r="DW30" s="598">
        <v>16.5</v>
      </c>
      <c r="DX30" s="625"/>
      <c r="DY30" s="625"/>
      <c r="DZ30" s="625"/>
      <c r="EA30" s="625"/>
      <c r="EB30" s="625"/>
      <c r="EC30" s="626"/>
    </row>
    <row r="31" spans="2:133" ht="11.25" customHeight="1" x14ac:dyDescent="0.15">
      <c r="B31" s="590" t="s">
        <v>291</v>
      </c>
      <c r="C31" s="591"/>
      <c r="D31" s="591"/>
      <c r="E31" s="591"/>
      <c r="F31" s="591"/>
      <c r="G31" s="591"/>
      <c r="H31" s="591"/>
      <c r="I31" s="591"/>
      <c r="J31" s="591"/>
      <c r="K31" s="591"/>
      <c r="L31" s="591"/>
      <c r="M31" s="591"/>
      <c r="N31" s="591"/>
      <c r="O31" s="591"/>
      <c r="P31" s="591"/>
      <c r="Q31" s="592"/>
      <c r="R31" s="593">
        <v>2133727</v>
      </c>
      <c r="S31" s="594"/>
      <c r="T31" s="594"/>
      <c r="U31" s="594"/>
      <c r="V31" s="594"/>
      <c r="W31" s="594"/>
      <c r="X31" s="594"/>
      <c r="Y31" s="595"/>
      <c r="Z31" s="596">
        <v>3.2</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98.7</v>
      </c>
      <c r="BH31" s="613"/>
      <c r="BI31" s="613"/>
      <c r="BJ31" s="613"/>
      <c r="BK31" s="613"/>
      <c r="BL31" s="613"/>
      <c r="BM31" s="599">
        <v>94.5</v>
      </c>
      <c r="BN31" s="649"/>
      <c r="BO31" s="649"/>
      <c r="BP31" s="649"/>
      <c r="BQ31" s="650"/>
      <c r="BR31" s="648">
        <v>98.7</v>
      </c>
      <c r="BS31" s="613"/>
      <c r="BT31" s="613"/>
      <c r="BU31" s="613"/>
      <c r="BV31" s="613"/>
      <c r="BW31" s="613"/>
      <c r="BX31" s="599">
        <v>94.1</v>
      </c>
      <c r="BY31" s="649"/>
      <c r="BZ31" s="649"/>
      <c r="CA31" s="649"/>
      <c r="CB31" s="650"/>
      <c r="CD31" s="656"/>
      <c r="CE31" s="657"/>
      <c r="CF31" s="607" t="s">
        <v>294</v>
      </c>
      <c r="CG31" s="608"/>
      <c r="CH31" s="608"/>
      <c r="CI31" s="608"/>
      <c r="CJ31" s="608"/>
      <c r="CK31" s="608"/>
      <c r="CL31" s="608"/>
      <c r="CM31" s="608"/>
      <c r="CN31" s="608"/>
      <c r="CO31" s="608"/>
      <c r="CP31" s="608"/>
      <c r="CQ31" s="609"/>
      <c r="CR31" s="593">
        <v>869556</v>
      </c>
      <c r="CS31" s="613"/>
      <c r="CT31" s="613"/>
      <c r="CU31" s="613"/>
      <c r="CV31" s="613"/>
      <c r="CW31" s="613"/>
      <c r="CX31" s="613"/>
      <c r="CY31" s="614"/>
      <c r="CZ31" s="627">
        <v>1.4</v>
      </c>
      <c r="DA31" s="628"/>
      <c r="DB31" s="628"/>
      <c r="DC31" s="629"/>
      <c r="DD31" s="602">
        <v>835408</v>
      </c>
      <c r="DE31" s="613"/>
      <c r="DF31" s="613"/>
      <c r="DG31" s="613"/>
      <c r="DH31" s="613"/>
      <c r="DI31" s="613"/>
      <c r="DJ31" s="613"/>
      <c r="DK31" s="614"/>
      <c r="DL31" s="602">
        <v>835408</v>
      </c>
      <c r="DM31" s="613"/>
      <c r="DN31" s="613"/>
      <c r="DO31" s="613"/>
      <c r="DP31" s="613"/>
      <c r="DQ31" s="613"/>
      <c r="DR31" s="613"/>
      <c r="DS31" s="613"/>
      <c r="DT31" s="613"/>
      <c r="DU31" s="613"/>
      <c r="DV31" s="614"/>
      <c r="DW31" s="598">
        <v>2.2000000000000002</v>
      </c>
      <c r="DX31" s="625"/>
      <c r="DY31" s="625"/>
      <c r="DZ31" s="625"/>
      <c r="EA31" s="625"/>
      <c r="EB31" s="625"/>
      <c r="EC31" s="626"/>
    </row>
    <row r="32" spans="2:133" ht="11.25" customHeight="1" x14ac:dyDescent="0.15">
      <c r="B32" s="590" t="s">
        <v>295</v>
      </c>
      <c r="C32" s="591"/>
      <c r="D32" s="591"/>
      <c r="E32" s="591"/>
      <c r="F32" s="591"/>
      <c r="G32" s="591"/>
      <c r="H32" s="591"/>
      <c r="I32" s="591"/>
      <c r="J32" s="591"/>
      <c r="K32" s="591"/>
      <c r="L32" s="591"/>
      <c r="M32" s="591"/>
      <c r="N32" s="591"/>
      <c r="O32" s="591"/>
      <c r="P32" s="591"/>
      <c r="Q32" s="592"/>
      <c r="R32" s="593">
        <v>2631870</v>
      </c>
      <c r="S32" s="594"/>
      <c r="T32" s="594"/>
      <c r="U32" s="594"/>
      <c r="V32" s="594"/>
      <c r="W32" s="594"/>
      <c r="X32" s="594"/>
      <c r="Y32" s="595"/>
      <c r="Z32" s="596">
        <v>4</v>
      </c>
      <c r="AA32" s="596"/>
      <c r="AB32" s="596"/>
      <c r="AC32" s="596"/>
      <c r="AD32" s="597">
        <v>3735</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99.3</v>
      </c>
      <c r="BH32" s="661"/>
      <c r="BI32" s="661"/>
      <c r="BJ32" s="661"/>
      <c r="BK32" s="661"/>
      <c r="BL32" s="661"/>
      <c r="BM32" s="662">
        <v>96.4</v>
      </c>
      <c r="BN32" s="661"/>
      <c r="BO32" s="661"/>
      <c r="BP32" s="661"/>
      <c r="BQ32" s="663"/>
      <c r="BR32" s="660">
        <v>99.2</v>
      </c>
      <c r="BS32" s="661"/>
      <c r="BT32" s="661"/>
      <c r="BU32" s="661"/>
      <c r="BV32" s="661"/>
      <c r="BW32" s="661"/>
      <c r="BX32" s="662">
        <v>96</v>
      </c>
      <c r="BY32" s="661"/>
      <c r="BZ32" s="661"/>
      <c r="CA32" s="661"/>
      <c r="CB32" s="663"/>
      <c r="CD32" s="658"/>
      <c r="CE32" s="659"/>
      <c r="CF32" s="607" t="s">
        <v>297</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5"/>
      <c r="DY32" s="625"/>
      <c r="DZ32" s="625"/>
      <c r="EA32" s="625"/>
      <c r="EB32" s="625"/>
      <c r="EC32" s="626"/>
    </row>
    <row r="33" spans="2:133" ht="11.25" customHeight="1" x14ac:dyDescent="0.15">
      <c r="B33" s="590" t="s">
        <v>298</v>
      </c>
      <c r="C33" s="591"/>
      <c r="D33" s="591"/>
      <c r="E33" s="591"/>
      <c r="F33" s="591"/>
      <c r="G33" s="591"/>
      <c r="H33" s="591"/>
      <c r="I33" s="591"/>
      <c r="J33" s="591"/>
      <c r="K33" s="591"/>
      <c r="L33" s="591"/>
      <c r="M33" s="591"/>
      <c r="N33" s="591"/>
      <c r="O33" s="591"/>
      <c r="P33" s="591"/>
      <c r="Q33" s="592"/>
      <c r="R33" s="593">
        <v>8073900</v>
      </c>
      <c r="S33" s="594"/>
      <c r="T33" s="594"/>
      <c r="U33" s="594"/>
      <c r="V33" s="594"/>
      <c r="W33" s="594"/>
      <c r="X33" s="594"/>
      <c r="Y33" s="595"/>
      <c r="Z33" s="596">
        <v>12.3</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24624641</v>
      </c>
      <c r="CS33" s="613"/>
      <c r="CT33" s="613"/>
      <c r="CU33" s="613"/>
      <c r="CV33" s="613"/>
      <c r="CW33" s="613"/>
      <c r="CX33" s="613"/>
      <c r="CY33" s="614"/>
      <c r="CZ33" s="627">
        <v>39</v>
      </c>
      <c r="DA33" s="628"/>
      <c r="DB33" s="628"/>
      <c r="DC33" s="629"/>
      <c r="DD33" s="602">
        <v>20017437</v>
      </c>
      <c r="DE33" s="613"/>
      <c r="DF33" s="613"/>
      <c r="DG33" s="613"/>
      <c r="DH33" s="613"/>
      <c r="DI33" s="613"/>
      <c r="DJ33" s="613"/>
      <c r="DK33" s="614"/>
      <c r="DL33" s="602">
        <v>14837620</v>
      </c>
      <c r="DM33" s="613"/>
      <c r="DN33" s="613"/>
      <c r="DO33" s="613"/>
      <c r="DP33" s="613"/>
      <c r="DQ33" s="613"/>
      <c r="DR33" s="613"/>
      <c r="DS33" s="613"/>
      <c r="DT33" s="613"/>
      <c r="DU33" s="613"/>
      <c r="DV33" s="614"/>
      <c r="DW33" s="598">
        <v>39.5</v>
      </c>
      <c r="DX33" s="625"/>
      <c r="DY33" s="625"/>
      <c r="DZ33" s="625"/>
      <c r="EA33" s="625"/>
      <c r="EB33" s="625"/>
      <c r="EC33" s="626"/>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8506240</v>
      </c>
      <c r="CS34" s="594"/>
      <c r="CT34" s="594"/>
      <c r="CU34" s="594"/>
      <c r="CV34" s="594"/>
      <c r="CW34" s="594"/>
      <c r="CX34" s="594"/>
      <c r="CY34" s="595"/>
      <c r="CZ34" s="627">
        <v>13.5</v>
      </c>
      <c r="DA34" s="628"/>
      <c r="DB34" s="628"/>
      <c r="DC34" s="629"/>
      <c r="DD34" s="602">
        <v>6485920</v>
      </c>
      <c r="DE34" s="594"/>
      <c r="DF34" s="594"/>
      <c r="DG34" s="594"/>
      <c r="DH34" s="594"/>
      <c r="DI34" s="594"/>
      <c r="DJ34" s="594"/>
      <c r="DK34" s="595"/>
      <c r="DL34" s="602">
        <v>5809182</v>
      </c>
      <c r="DM34" s="594"/>
      <c r="DN34" s="594"/>
      <c r="DO34" s="594"/>
      <c r="DP34" s="594"/>
      <c r="DQ34" s="594"/>
      <c r="DR34" s="594"/>
      <c r="DS34" s="594"/>
      <c r="DT34" s="594"/>
      <c r="DU34" s="594"/>
      <c r="DV34" s="595"/>
      <c r="DW34" s="598">
        <v>15.5</v>
      </c>
      <c r="DX34" s="625"/>
      <c r="DY34" s="625"/>
      <c r="DZ34" s="625"/>
      <c r="EA34" s="625"/>
      <c r="EB34" s="625"/>
      <c r="EC34" s="626"/>
    </row>
    <row r="35" spans="2:133" ht="11.25" customHeight="1" x14ac:dyDescent="0.15">
      <c r="B35" s="590" t="s">
        <v>304</v>
      </c>
      <c r="C35" s="591"/>
      <c r="D35" s="591"/>
      <c r="E35" s="591"/>
      <c r="F35" s="591"/>
      <c r="G35" s="591"/>
      <c r="H35" s="591"/>
      <c r="I35" s="591"/>
      <c r="J35" s="591"/>
      <c r="K35" s="591"/>
      <c r="L35" s="591"/>
      <c r="M35" s="591"/>
      <c r="N35" s="591"/>
      <c r="O35" s="591"/>
      <c r="P35" s="591"/>
      <c r="Q35" s="592"/>
      <c r="R35" s="593">
        <v>2761000</v>
      </c>
      <c r="S35" s="594"/>
      <c r="T35" s="594"/>
      <c r="U35" s="594"/>
      <c r="V35" s="594"/>
      <c r="W35" s="594"/>
      <c r="X35" s="594"/>
      <c r="Y35" s="595"/>
      <c r="Z35" s="596">
        <v>4.2</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9174623</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629180</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471921</v>
      </c>
      <c r="CS35" s="613"/>
      <c r="CT35" s="613"/>
      <c r="CU35" s="613"/>
      <c r="CV35" s="613"/>
      <c r="CW35" s="613"/>
      <c r="CX35" s="613"/>
      <c r="CY35" s="614"/>
      <c r="CZ35" s="627">
        <v>0.7</v>
      </c>
      <c r="DA35" s="628"/>
      <c r="DB35" s="628"/>
      <c r="DC35" s="629"/>
      <c r="DD35" s="602">
        <v>428043</v>
      </c>
      <c r="DE35" s="613"/>
      <c r="DF35" s="613"/>
      <c r="DG35" s="613"/>
      <c r="DH35" s="613"/>
      <c r="DI35" s="613"/>
      <c r="DJ35" s="613"/>
      <c r="DK35" s="614"/>
      <c r="DL35" s="602">
        <v>424102</v>
      </c>
      <c r="DM35" s="613"/>
      <c r="DN35" s="613"/>
      <c r="DO35" s="613"/>
      <c r="DP35" s="613"/>
      <c r="DQ35" s="613"/>
      <c r="DR35" s="613"/>
      <c r="DS35" s="613"/>
      <c r="DT35" s="613"/>
      <c r="DU35" s="613"/>
      <c r="DV35" s="614"/>
      <c r="DW35" s="598">
        <v>1.1000000000000001</v>
      </c>
      <c r="DX35" s="625"/>
      <c r="DY35" s="625"/>
      <c r="DZ35" s="625"/>
      <c r="EA35" s="625"/>
      <c r="EB35" s="625"/>
      <c r="EC35" s="626"/>
    </row>
    <row r="36" spans="2:133" ht="11.25" customHeight="1" x14ac:dyDescent="0.15">
      <c r="B36" s="636" t="s">
        <v>308</v>
      </c>
      <c r="C36" s="637"/>
      <c r="D36" s="637"/>
      <c r="E36" s="637"/>
      <c r="F36" s="637"/>
      <c r="G36" s="637"/>
      <c r="H36" s="637"/>
      <c r="I36" s="637"/>
      <c r="J36" s="637"/>
      <c r="K36" s="637"/>
      <c r="L36" s="637"/>
      <c r="M36" s="637"/>
      <c r="N36" s="637"/>
      <c r="O36" s="637"/>
      <c r="P36" s="637"/>
      <c r="Q36" s="638"/>
      <c r="R36" s="665">
        <v>65824215</v>
      </c>
      <c r="S36" s="666"/>
      <c r="T36" s="666"/>
      <c r="U36" s="666"/>
      <c r="V36" s="666"/>
      <c r="W36" s="666"/>
      <c r="X36" s="666"/>
      <c r="Y36" s="667"/>
      <c r="Z36" s="668">
        <v>100</v>
      </c>
      <c r="AA36" s="668"/>
      <c r="AB36" s="668"/>
      <c r="AC36" s="668"/>
      <c r="AD36" s="669">
        <v>34798511</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2600830</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127355</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6510908</v>
      </c>
      <c r="CS36" s="594"/>
      <c r="CT36" s="594"/>
      <c r="CU36" s="594"/>
      <c r="CV36" s="594"/>
      <c r="CW36" s="594"/>
      <c r="CX36" s="594"/>
      <c r="CY36" s="595"/>
      <c r="CZ36" s="627">
        <v>10.3</v>
      </c>
      <c r="DA36" s="628"/>
      <c r="DB36" s="628"/>
      <c r="DC36" s="629"/>
      <c r="DD36" s="602">
        <v>5711442</v>
      </c>
      <c r="DE36" s="594"/>
      <c r="DF36" s="594"/>
      <c r="DG36" s="594"/>
      <c r="DH36" s="594"/>
      <c r="DI36" s="594"/>
      <c r="DJ36" s="594"/>
      <c r="DK36" s="595"/>
      <c r="DL36" s="602">
        <v>4612376</v>
      </c>
      <c r="DM36" s="594"/>
      <c r="DN36" s="594"/>
      <c r="DO36" s="594"/>
      <c r="DP36" s="594"/>
      <c r="DQ36" s="594"/>
      <c r="DR36" s="594"/>
      <c r="DS36" s="594"/>
      <c r="DT36" s="594"/>
      <c r="DU36" s="594"/>
      <c r="DV36" s="595"/>
      <c r="DW36" s="598">
        <v>12.3</v>
      </c>
      <c r="DX36" s="625"/>
      <c r="DY36" s="625"/>
      <c r="DZ36" s="625"/>
      <c r="EA36" s="625"/>
      <c r="EB36" s="625"/>
      <c r="EC36" s="626"/>
    </row>
    <row r="37" spans="2:133" ht="11.25" customHeight="1" x14ac:dyDescent="0.15">
      <c r="AQ37" s="672" t="s">
        <v>312</v>
      </c>
      <c r="AR37" s="673"/>
      <c r="AS37" s="673"/>
      <c r="AT37" s="673"/>
      <c r="AU37" s="673"/>
      <c r="AV37" s="673"/>
      <c r="AW37" s="673"/>
      <c r="AX37" s="673"/>
      <c r="AY37" s="674"/>
      <c r="AZ37" s="593">
        <v>407114</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22362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1163788</v>
      </c>
      <c r="CS37" s="613"/>
      <c r="CT37" s="613"/>
      <c r="CU37" s="613"/>
      <c r="CV37" s="613"/>
      <c r="CW37" s="613"/>
      <c r="CX37" s="613"/>
      <c r="CY37" s="614"/>
      <c r="CZ37" s="627">
        <v>1.8</v>
      </c>
      <c r="DA37" s="628"/>
      <c r="DB37" s="628"/>
      <c r="DC37" s="629"/>
      <c r="DD37" s="602">
        <v>1074174</v>
      </c>
      <c r="DE37" s="613"/>
      <c r="DF37" s="613"/>
      <c r="DG37" s="613"/>
      <c r="DH37" s="613"/>
      <c r="DI37" s="613"/>
      <c r="DJ37" s="613"/>
      <c r="DK37" s="614"/>
      <c r="DL37" s="602">
        <v>1073890</v>
      </c>
      <c r="DM37" s="613"/>
      <c r="DN37" s="613"/>
      <c r="DO37" s="613"/>
      <c r="DP37" s="613"/>
      <c r="DQ37" s="613"/>
      <c r="DR37" s="613"/>
      <c r="DS37" s="613"/>
      <c r="DT37" s="613"/>
      <c r="DU37" s="613"/>
      <c r="DV37" s="614"/>
      <c r="DW37" s="598">
        <v>2.9</v>
      </c>
      <c r="DX37" s="625"/>
      <c r="DY37" s="625"/>
      <c r="DZ37" s="625"/>
      <c r="EA37" s="625"/>
      <c r="EB37" s="625"/>
      <c r="EC37" s="626"/>
    </row>
    <row r="38" spans="2:133" ht="11.25" customHeight="1" x14ac:dyDescent="0.15">
      <c r="AQ38" s="672" t="s">
        <v>315</v>
      </c>
      <c r="AR38" s="673"/>
      <c r="AS38" s="673"/>
      <c r="AT38" s="673"/>
      <c r="AU38" s="673"/>
      <c r="AV38" s="673"/>
      <c r="AW38" s="673"/>
      <c r="AX38" s="673"/>
      <c r="AY38" s="674"/>
      <c r="AZ38" s="593">
        <v>301181</v>
      </c>
      <c r="BA38" s="594"/>
      <c r="BB38" s="594"/>
      <c r="BC38" s="594"/>
      <c r="BD38" s="613"/>
      <c r="BE38" s="613"/>
      <c r="BF38" s="650"/>
      <c r="BG38" s="607" t="s">
        <v>316</v>
      </c>
      <c r="BH38" s="608"/>
      <c r="BI38" s="608"/>
      <c r="BJ38" s="608"/>
      <c r="BK38" s="608"/>
      <c r="BL38" s="608"/>
      <c r="BM38" s="608"/>
      <c r="BN38" s="608"/>
      <c r="BO38" s="608"/>
      <c r="BP38" s="608"/>
      <c r="BQ38" s="608"/>
      <c r="BR38" s="608"/>
      <c r="BS38" s="608"/>
      <c r="BT38" s="608"/>
      <c r="BU38" s="609"/>
      <c r="BV38" s="593">
        <v>34948</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5854904</v>
      </c>
      <c r="CS38" s="594"/>
      <c r="CT38" s="594"/>
      <c r="CU38" s="594"/>
      <c r="CV38" s="594"/>
      <c r="CW38" s="594"/>
      <c r="CX38" s="594"/>
      <c r="CY38" s="595"/>
      <c r="CZ38" s="627">
        <v>9.3000000000000007</v>
      </c>
      <c r="DA38" s="628"/>
      <c r="DB38" s="628"/>
      <c r="DC38" s="629"/>
      <c r="DD38" s="602">
        <v>4742349</v>
      </c>
      <c r="DE38" s="594"/>
      <c r="DF38" s="594"/>
      <c r="DG38" s="594"/>
      <c r="DH38" s="594"/>
      <c r="DI38" s="594"/>
      <c r="DJ38" s="594"/>
      <c r="DK38" s="595"/>
      <c r="DL38" s="602">
        <v>3991960</v>
      </c>
      <c r="DM38" s="594"/>
      <c r="DN38" s="594"/>
      <c r="DO38" s="594"/>
      <c r="DP38" s="594"/>
      <c r="DQ38" s="594"/>
      <c r="DR38" s="594"/>
      <c r="DS38" s="594"/>
      <c r="DT38" s="594"/>
      <c r="DU38" s="594"/>
      <c r="DV38" s="595"/>
      <c r="DW38" s="598">
        <v>10.6</v>
      </c>
      <c r="DX38" s="625"/>
      <c r="DY38" s="625"/>
      <c r="DZ38" s="625"/>
      <c r="EA38" s="625"/>
      <c r="EB38" s="625"/>
      <c r="EC38" s="626"/>
    </row>
    <row r="39" spans="2:133" ht="11.25" customHeight="1" x14ac:dyDescent="0.15">
      <c r="AQ39" s="672" t="s">
        <v>318</v>
      </c>
      <c r="AR39" s="673"/>
      <c r="AS39" s="673"/>
      <c r="AT39" s="673"/>
      <c r="AU39" s="673"/>
      <c r="AV39" s="673"/>
      <c r="AW39" s="673"/>
      <c r="AX39" s="673"/>
      <c r="AY39" s="674"/>
      <c r="AZ39" s="593">
        <v>267544</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107</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1844566</v>
      </c>
      <c r="CS39" s="613"/>
      <c r="CT39" s="613"/>
      <c r="CU39" s="613"/>
      <c r="CV39" s="613"/>
      <c r="CW39" s="613"/>
      <c r="CX39" s="613"/>
      <c r="CY39" s="614"/>
      <c r="CZ39" s="627">
        <v>2.9</v>
      </c>
      <c r="DA39" s="628"/>
      <c r="DB39" s="628"/>
      <c r="DC39" s="629"/>
      <c r="DD39" s="602">
        <v>1701484</v>
      </c>
      <c r="DE39" s="613"/>
      <c r="DF39" s="613"/>
      <c r="DG39" s="613"/>
      <c r="DH39" s="613"/>
      <c r="DI39" s="613"/>
      <c r="DJ39" s="613"/>
      <c r="DK39" s="614"/>
      <c r="DL39" s="602" t="s">
        <v>109</v>
      </c>
      <c r="DM39" s="613"/>
      <c r="DN39" s="613"/>
      <c r="DO39" s="613"/>
      <c r="DP39" s="613"/>
      <c r="DQ39" s="613"/>
      <c r="DR39" s="613"/>
      <c r="DS39" s="613"/>
      <c r="DT39" s="613"/>
      <c r="DU39" s="613"/>
      <c r="DV39" s="614"/>
      <c r="DW39" s="598" t="s">
        <v>109</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1729347</v>
      </c>
      <c r="BA40" s="594"/>
      <c r="BB40" s="594"/>
      <c r="BC40" s="594"/>
      <c r="BD40" s="613"/>
      <c r="BE40" s="613"/>
      <c r="BF40" s="650"/>
      <c r="BG40" s="678"/>
      <c r="BH40" s="679"/>
      <c r="BI40" s="679"/>
      <c r="BJ40" s="679"/>
      <c r="BK40" s="679"/>
      <c r="BL40" s="187"/>
      <c r="BM40" s="608" t="s">
        <v>323</v>
      </c>
      <c r="BN40" s="608"/>
      <c r="BO40" s="608"/>
      <c r="BP40" s="608"/>
      <c r="BQ40" s="608"/>
      <c r="BR40" s="608"/>
      <c r="BS40" s="608"/>
      <c r="BT40" s="608"/>
      <c r="BU40" s="609"/>
      <c r="BV40" s="593">
        <v>93</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1436102</v>
      </c>
      <c r="CS40" s="594"/>
      <c r="CT40" s="594"/>
      <c r="CU40" s="594"/>
      <c r="CV40" s="594"/>
      <c r="CW40" s="594"/>
      <c r="CX40" s="594"/>
      <c r="CY40" s="595"/>
      <c r="CZ40" s="627">
        <v>2.2999999999999998</v>
      </c>
      <c r="DA40" s="628"/>
      <c r="DB40" s="628"/>
      <c r="DC40" s="629"/>
      <c r="DD40" s="602">
        <v>948199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325</v>
      </c>
      <c r="AR41" s="616"/>
      <c r="AS41" s="616"/>
      <c r="AT41" s="616"/>
      <c r="AU41" s="616"/>
      <c r="AV41" s="616"/>
      <c r="AW41" s="616"/>
      <c r="AX41" s="616"/>
      <c r="AY41" s="617"/>
      <c r="AZ41" s="665">
        <v>3868607</v>
      </c>
      <c r="BA41" s="666"/>
      <c r="BB41" s="666"/>
      <c r="BC41" s="666"/>
      <c r="BD41" s="661"/>
      <c r="BE41" s="661"/>
      <c r="BF41" s="663"/>
      <c r="BG41" s="680"/>
      <c r="BH41" s="681"/>
      <c r="BI41" s="681"/>
      <c r="BJ41" s="681"/>
      <c r="BK41" s="681"/>
      <c r="BL41" s="189"/>
      <c r="BM41" s="616" t="s">
        <v>326</v>
      </c>
      <c r="BN41" s="616"/>
      <c r="BO41" s="616"/>
      <c r="BP41" s="616"/>
      <c r="BQ41" s="616"/>
      <c r="BR41" s="616"/>
      <c r="BS41" s="616"/>
      <c r="BT41" s="616"/>
      <c r="BU41" s="617"/>
      <c r="BV41" s="665">
        <v>349</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3"/>
      <c r="CT41" s="613"/>
      <c r="CU41" s="613"/>
      <c r="CV41" s="613"/>
      <c r="CW41" s="613"/>
      <c r="CX41" s="613"/>
      <c r="CY41" s="614"/>
      <c r="CZ41" s="627" t="s">
        <v>213</v>
      </c>
      <c r="DA41" s="628"/>
      <c r="DB41" s="628"/>
      <c r="DC41" s="629"/>
      <c r="DD41" s="602" t="s">
        <v>213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9453489</v>
      </c>
      <c r="CS42" s="594"/>
      <c r="CT42" s="594"/>
      <c r="CU42" s="594"/>
      <c r="CV42" s="594"/>
      <c r="CW42" s="594"/>
      <c r="CX42" s="594"/>
      <c r="CY42" s="595"/>
      <c r="CZ42" s="627">
        <v>15</v>
      </c>
      <c r="DA42" s="676"/>
      <c r="DB42" s="676"/>
      <c r="DC42" s="677"/>
      <c r="DD42" s="602">
        <v>1846913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353696</v>
      </c>
      <c r="CS43" s="613"/>
      <c r="CT43" s="613"/>
      <c r="CU43" s="613"/>
      <c r="CV43" s="613"/>
      <c r="CW43" s="613"/>
      <c r="CX43" s="613"/>
      <c r="CY43" s="614"/>
      <c r="CZ43" s="627">
        <v>0.6</v>
      </c>
      <c r="DA43" s="628"/>
      <c r="DB43" s="628"/>
      <c r="DC43" s="629"/>
      <c r="DD43" s="602">
        <v>352496</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9325322</v>
      </c>
      <c r="CS44" s="594"/>
      <c r="CT44" s="594"/>
      <c r="CU44" s="594"/>
      <c r="CV44" s="594"/>
      <c r="CW44" s="594"/>
      <c r="CX44" s="594"/>
      <c r="CY44" s="595"/>
      <c r="CZ44" s="627">
        <v>14.8</v>
      </c>
      <c r="DA44" s="676"/>
      <c r="DB44" s="676"/>
      <c r="DC44" s="677"/>
      <c r="DD44" s="602">
        <v>1763664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3714706</v>
      </c>
      <c r="CS45" s="613"/>
      <c r="CT45" s="613"/>
      <c r="CU45" s="613"/>
      <c r="CV45" s="613"/>
      <c r="CW45" s="613"/>
      <c r="CX45" s="613"/>
      <c r="CY45" s="614"/>
      <c r="CZ45" s="627">
        <v>5.9</v>
      </c>
      <c r="DA45" s="628"/>
      <c r="DB45" s="628"/>
      <c r="DC45" s="629"/>
      <c r="DD45" s="602">
        <v>189792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5187151</v>
      </c>
      <c r="CS46" s="594"/>
      <c r="CT46" s="594"/>
      <c r="CU46" s="594"/>
      <c r="CV46" s="594"/>
      <c r="CW46" s="594"/>
      <c r="CX46" s="594"/>
      <c r="CY46" s="595"/>
      <c r="CZ46" s="627">
        <v>8.1999999999999993</v>
      </c>
      <c r="DA46" s="676"/>
      <c r="DB46" s="676"/>
      <c r="DC46" s="677"/>
      <c r="DD46" s="602">
        <v>1551632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v>128167</v>
      </c>
      <c r="CS47" s="613"/>
      <c r="CT47" s="613"/>
      <c r="CU47" s="613"/>
      <c r="CV47" s="613"/>
      <c r="CW47" s="613"/>
      <c r="CX47" s="613"/>
      <c r="CY47" s="614"/>
      <c r="CZ47" s="627">
        <v>0.2</v>
      </c>
      <c r="DA47" s="628"/>
      <c r="DB47" s="628"/>
      <c r="DC47" s="629"/>
      <c r="DD47" s="602">
        <v>83249</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63092963</v>
      </c>
      <c r="CS49" s="661"/>
      <c r="CT49" s="661"/>
      <c r="CU49" s="661"/>
      <c r="CV49" s="661"/>
      <c r="CW49" s="661"/>
      <c r="CX49" s="661"/>
      <c r="CY49" s="688"/>
      <c r="CZ49" s="689">
        <v>100</v>
      </c>
      <c r="DA49" s="690"/>
      <c r="DB49" s="690"/>
      <c r="DC49" s="691"/>
      <c r="DD49" s="692">
        <v>42149997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65842</v>
      </c>
      <c r="R7" s="723"/>
      <c r="S7" s="723"/>
      <c r="T7" s="723"/>
      <c r="U7" s="723"/>
      <c r="V7" s="723">
        <v>63111</v>
      </c>
      <c r="W7" s="723"/>
      <c r="X7" s="723"/>
      <c r="Y7" s="723"/>
      <c r="Z7" s="723"/>
      <c r="AA7" s="723">
        <v>2731</v>
      </c>
      <c r="AB7" s="723"/>
      <c r="AC7" s="723"/>
      <c r="AD7" s="723"/>
      <c r="AE7" s="724"/>
      <c r="AF7" s="725">
        <v>2315</v>
      </c>
      <c r="AG7" s="726"/>
      <c r="AH7" s="726"/>
      <c r="AI7" s="726"/>
      <c r="AJ7" s="727"/>
      <c r="AK7" s="762">
        <v>2530</v>
      </c>
      <c r="AL7" s="763"/>
      <c r="AM7" s="763"/>
      <c r="AN7" s="763"/>
      <c r="AO7" s="763"/>
      <c r="AP7" s="763">
        <v>87367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558</v>
      </c>
      <c r="BS7" s="766" t="s">
        <v>559</v>
      </c>
      <c r="BT7" s="767" t="s">
        <v>559</v>
      </c>
      <c r="BU7" s="767" t="s">
        <v>559</v>
      </c>
      <c r="BV7" s="767" t="s">
        <v>559</v>
      </c>
      <c r="BW7" s="767" t="s">
        <v>559</v>
      </c>
      <c r="BX7" s="767" t="s">
        <v>559</v>
      </c>
      <c r="BY7" s="767" t="s">
        <v>559</v>
      </c>
      <c r="BZ7" s="767" t="s">
        <v>559</v>
      </c>
      <c r="CA7" s="767" t="s">
        <v>559</v>
      </c>
      <c r="CB7" s="767" t="s">
        <v>559</v>
      </c>
      <c r="CC7" s="767" t="s">
        <v>559</v>
      </c>
      <c r="CD7" s="767" t="s">
        <v>559</v>
      </c>
      <c r="CE7" s="767" t="s">
        <v>559</v>
      </c>
      <c r="CF7" s="767" t="s">
        <v>559</v>
      </c>
      <c r="CG7" s="768" t="s">
        <v>559</v>
      </c>
      <c r="CH7" s="759">
        <v>38</v>
      </c>
      <c r="CI7" s="760"/>
      <c r="CJ7" s="760"/>
      <c r="CK7" s="760"/>
      <c r="CL7" s="761"/>
      <c r="CM7" s="759">
        <v>-100</v>
      </c>
      <c r="CN7" s="760"/>
      <c r="CO7" s="760"/>
      <c r="CP7" s="760"/>
      <c r="CQ7" s="761"/>
      <c r="CR7" s="759">
        <v>14</v>
      </c>
      <c r="CS7" s="760"/>
      <c r="CT7" s="760"/>
      <c r="CU7" s="760"/>
      <c r="CV7" s="761"/>
      <c r="CW7" s="759">
        <v>31</v>
      </c>
      <c r="CX7" s="760"/>
      <c r="CY7" s="760"/>
      <c r="CZ7" s="760"/>
      <c r="DA7" s="761"/>
      <c r="DB7" s="759" t="s">
        <v>485</v>
      </c>
      <c r="DC7" s="760"/>
      <c r="DD7" s="760"/>
      <c r="DE7" s="760"/>
      <c r="DF7" s="761"/>
      <c r="DG7" s="759" t="s">
        <v>485</v>
      </c>
      <c r="DH7" s="760"/>
      <c r="DI7" s="760"/>
      <c r="DJ7" s="760"/>
      <c r="DK7" s="761"/>
      <c r="DL7" s="759">
        <v>119</v>
      </c>
      <c r="DM7" s="760"/>
      <c r="DN7" s="760"/>
      <c r="DO7" s="760"/>
      <c r="DP7" s="761"/>
      <c r="DQ7" s="759">
        <v>107</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560</v>
      </c>
      <c r="BT8" s="757" t="s">
        <v>560</v>
      </c>
      <c r="BU8" s="757" t="s">
        <v>560</v>
      </c>
      <c r="BV8" s="757" t="s">
        <v>560</v>
      </c>
      <c r="BW8" s="757" t="s">
        <v>560</v>
      </c>
      <c r="BX8" s="757" t="s">
        <v>560</v>
      </c>
      <c r="BY8" s="757" t="s">
        <v>560</v>
      </c>
      <c r="BZ8" s="757" t="s">
        <v>560</v>
      </c>
      <c r="CA8" s="757" t="s">
        <v>560</v>
      </c>
      <c r="CB8" s="757" t="s">
        <v>560</v>
      </c>
      <c r="CC8" s="757" t="s">
        <v>560</v>
      </c>
      <c r="CD8" s="757" t="s">
        <v>560</v>
      </c>
      <c r="CE8" s="757" t="s">
        <v>560</v>
      </c>
      <c r="CF8" s="757" t="s">
        <v>560</v>
      </c>
      <c r="CG8" s="758" t="s">
        <v>560</v>
      </c>
      <c r="CH8" s="769">
        <v>3</v>
      </c>
      <c r="CI8" s="770"/>
      <c r="CJ8" s="770"/>
      <c r="CK8" s="770"/>
      <c r="CL8" s="771"/>
      <c r="CM8" s="769">
        <v>349</v>
      </c>
      <c r="CN8" s="770"/>
      <c r="CO8" s="770"/>
      <c r="CP8" s="770"/>
      <c r="CQ8" s="771"/>
      <c r="CR8" s="769">
        <v>77</v>
      </c>
      <c r="CS8" s="770"/>
      <c r="CT8" s="770"/>
      <c r="CU8" s="770"/>
      <c r="CV8" s="771"/>
      <c r="CW8" s="769">
        <v>7</v>
      </c>
      <c r="CX8" s="770"/>
      <c r="CY8" s="770"/>
      <c r="CZ8" s="770"/>
      <c r="DA8" s="771"/>
      <c r="DB8" s="769" t="s">
        <v>485</v>
      </c>
      <c r="DC8" s="770"/>
      <c r="DD8" s="770"/>
      <c r="DE8" s="770"/>
      <c r="DF8" s="771"/>
      <c r="DG8" s="769" t="s">
        <v>485</v>
      </c>
      <c r="DH8" s="770"/>
      <c r="DI8" s="770"/>
      <c r="DJ8" s="770"/>
      <c r="DK8" s="771"/>
      <c r="DL8" s="769" t="s">
        <v>485</v>
      </c>
      <c r="DM8" s="770"/>
      <c r="DN8" s="770"/>
      <c r="DO8" s="770"/>
      <c r="DP8" s="771"/>
      <c r="DQ8" s="769" t="s">
        <v>485</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561</v>
      </c>
      <c r="BT9" s="757"/>
      <c r="BU9" s="757"/>
      <c r="BV9" s="757"/>
      <c r="BW9" s="757"/>
      <c r="BX9" s="757"/>
      <c r="BY9" s="757"/>
      <c r="BZ9" s="757"/>
      <c r="CA9" s="757"/>
      <c r="CB9" s="757"/>
      <c r="CC9" s="757"/>
      <c r="CD9" s="757"/>
      <c r="CE9" s="757"/>
      <c r="CF9" s="757"/>
      <c r="CG9" s="758"/>
      <c r="CH9" s="769">
        <v>1</v>
      </c>
      <c r="CI9" s="770"/>
      <c r="CJ9" s="770"/>
      <c r="CK9" s="770"/>
      <c r="CL9" s="771"/>
      <c r="CM9" s="769">
        <v>124</v>
      </c>
      <c r="CN9" s="770"/>
      <c r="CO9" s="770"/>
      <c r="CP9" s="770"/>
      <c r="CQ9" s="771"/>
      <c r="CR9" s="769">
        <v>112</v>
      </c>
      <c r="CS9" s="770"/>
      <c r="CT9" s="770"/>
      <c r="CU9" s="770"/>
      <c r="CV9" s="771"/>
      <c r="CW9" s="769" t="s">
        <v>485</v>
      </c>
      <c r="CX9" s="770"/>
      <c r="CY9" s="770"/>
      <c r="CZ9" s="770"/>
      <c r="DA9" s="771"/>
      <c r="DB9" s="769" t="s">
        <v>485</v>
      </c>
      <c r="DC9" s="770"/>
      <c r="DD9" s="770"/>
      <c r="DE9" s="770"/>
      <c r="DF9" s="771"/>
      <c r="DG9" s="769" t="s">
        <v>485</v>
      </c>
      <c r="DH9" s="770"/>
      <c r="DI9" s="770"/>
      <c r="DJ9" s="770"/>
      <c r="DK9" s="771"/>
      <c r="DL9" s="769" t="s">
        <v>485</v>
      </c>
      <c r="DM9" s="770"/>
      <c r="DN9" s="770"/>
      <c r="DO9" s="770"/>
      <c r="DP9" s="771"/>
      <c r="DQ9" s="769" t="s">
        <v>485</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562</v>
      </c>
      <c r="BT10" s="757" t="s">
        <v>562</v>
      </c>
      <c r="BU10" s="757" t="s">
        <v>562</v>
      </c>
      <c r="BV10" s="757" t="s">
        <v>562</v>
      </c>
      <c r="BW10" s="757" t="s">
        <v>562</v>
      </c>
      <c r="BX10" s="757" t="s">
        <v>562</v>
      </c>
      <c r="BY10" s="757" t="s">
        <v>562</v>
      </c>
      <c r="BZ10" s="757" t="s">
        <v>562</v>
      </c>
      <c r="CA10" s="757" t="s">
        <v>562</v>
      </c>
      <c r="CB10" s="757" t="s">
        <v>562</v>
      </c>
      <c r="CC10" s="757" t="s">
        <v>562</v>
      </c>
      <c r="CD10" s="757" t="s">
        <v>562</v>
      </c>
      <c r="CE10" s="757" t="s">
        <v>562</v>
      </c>
      <c r="CF10" s="757" t="s">
        <v>562</v>
      </c>
      <c r="CG10" s="758" t="s">
        <v>562</v>
      </c>
      <c r="CH10" s="769">
        <v>-9</v>
      </c>
      <c r="CI10" s="770"/>
      <c r="CJ10" s="770"/>
      <c r="CK10" s="770"/>
      <c r="CL10" s="771"/>
      <c r="CM10" s="769">
        <v>228</v>
      </c>
      <c r="CN10" s="770"/>
      <c r="CO10" s="770"/>
      <c r="CP10" s="770"/>
      <c r="CQ10" s="771"/>
      <c r="CR10" s="769">
        <v>200</v>
      </c>
      <c r="CS10" s="770"/>
      <c r="CT10" s="770"/>
      <c r="CU10" s="770"/>
      <c r="CV10" s="771"/>
      <c r="CW10" s="769">
        <v>37</v>
      </c>
      <c r="CX10" s="770"/>
      <c r="CY10" s="770"/>
      <c r="CZ10" s="770"/>
      <c r="DA10" s="771"/>
      <c r="DB10" s="769" t="s">
        <v>485</v>
      </c>
      <c r="DC10" s="770"/>
      <c r="DD10" s="770"/>
      <c r="DE10" s="770"/>
      <c r="DF10" s="771"/>
      <c r="DG10" s="769" t="s">
        <v>485</v>
      </c>
      <c r="DH10" s="770"/>
      <c r="DI10" s="770"/>
      <c r="DJ10" s="770"/>
      <c r="DK10" s="771"/>
      <c r="DL10" s="769" t="s">
        <v>485</v>
      </c>
      <c r="DM10" s="770"/>
      <c r="DN10" s="770"/>
      <c r="DO10" s="770"/>
      <c r="DP10" s="771"/>
      <c r="DQ10" s="769" t="s">
        <v>485</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563</v>
      </c>
      <c r="BT11" s="757" t="s">
        <v>564</v>
      </c>
      <c r="BU11" s="757" t="s">
        <v>564</v>
      </c>
      <c r="BV11" s="757" t="s">
        <v>564</v>
      </c>
      <c r="BW11" s="757" t="s">
        <v>564</v>
      </c>
      <c r="BX11" s="757" t="s">
        <v>564</v>
      </c>
      <c r="BY11" s="757" t="s">
        <v>564</v>
      </c>
      <c r="BZ11" s="757" t="s">
        <v>564</v>
      </c>
      <c r="CA11" s="757" t="s">
        <v>564</v>
      </c>
      <c r="CB11" s="757" t="s">
        <v>564</v>
      </c>
      <c r="CC11" s="757" t="s">
        <v>564</v>
      </c>
      <c r="CD11" s="757" t="s">
        <v>564</v>
      </c>
      <c r="CE11" s="757" t="s">
        <v>564</v>
      </c>
      <c r="CF11" s="757" t="s">
        <v>564</v>
      </c>
      <c r="CG11" s="758" t="s">
        <v>564</v>
      </c>
      <c r="CH11" s="769">
        <v>2</v>
      </c>
      <c r="CI11" s="770"/>
      <c r="CJ11" s="770"/>
      <c r="CK11" s="770"/>
      <c r="CL11" s="771"/>
      <c r="CM11" s="769">
        <v>28</v>
      </c>
      <c r="CN11" s="770"/>
      <c r="CO11" s="770"/>
      <c r="CP11" s="770"/>
      <c r="CQ11" s="771"/>
      <c r="CR11" s="769">
        <v>3</v>
      </c>
      <c r="CS11" s="770"/>
      <c r="CT11" s="770"/>
      <c r="CU11" s="770"/>
      <c r="CV11" s="771"/>
      <c r="CW11" s="769" t="s">
        <v>485</v>
      </c>
      <c r="CX11" s="770"/>
      <c r="CY11" s="770"/>
      <c r="CZ11" s="770"/>
      <c r="DA11" s="771"/>
      <c r="DB11" s="769" t="s">
        <v>485</v>
      </c>
      <c r="DC11" s="770"/>
      <c r="DD11" s="770"/>
      <c r="DE11" s="770"/>
      <c r="DF11" s="771"/>
      <c r="DG11" s="769" t="s">
        <v>485</v>
      </c>
      <c r="DH11" s="770"/>
      <c r="DI11" s="770"/>
      <c r="DJ11" s="770"/>
      <c r="DK11" s="771"/>
      <c r="DL11" s="769" t="s">
        <v>485</v>
      </c>
      <c r="DM11" s="770"/>
      <c r="DN11" s="770"/>
      <c r="DO11" s="770"/>
      <c r="DP11" s="771"/>
      <c r="DQ11" s="769" t="s">
        <v>485</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565</v>
      </c>
      <c r="BT12" s="757" t="s">
        <v>565</v>
      </c>
      <c r="BU12" s="757" t="s">
        <v>565</v>
      </c>
      <c r="BV12" s="757" t="s">
        <v>565</v>
      </c>
      <c r="BW12" s="757" t="s">
        <v>565</v>
      </c>
      <c r="BX12" s="757" t="s">
        <v>565</v>
      </c>
      <c r="BY12" s="757" t="s">
        <v>565</v>
      </c>
      <c r="BZ12" s="757" t="s">
        <v>565</v>
      </c>
      <c r="CA12" s="757" t="s">
        <v>565</v>
      </c>
      <c r="CB12" s="757" t="s">
        <v>565</v>
      </c>
      <c r="CC12" s="757" t="s">
        <v>565</v>
      </c>
      <c r="CD12" s="757" t="s">
        <v>565</v>
      </c>
      <c r="CE12" s="757" t="s">
        <v>565</v>
      </c>
      <c r="CF12" s="757" t="s">
        <v>565</v>
      </c>
      <c r="CG12" s="758" t="s">
        <v>565</v>
      </c>
      <c r="CH12" s="769">
        <v>-3</v>
      </c>
      <c r="CI12" s="770"/>
      <c r="CJ12" s="770"/>
      <c r="CK12" s="770"/>
      <c r="CL12" s="771"/>
      <c r="CM12" s="769">
        <v>337</v>
      </c>
      <c r="CN12" s="770"/>
      <c r="CO12" s="770"/>
      <c r="CP12" s="770"/>
      <c r="CQ12" s="771"/>
      <c r="CR12" s="769">
        <v>300</v>
      </c>
      <c r="CS12" s="770"/>
      <c r="CT12" s="770"/>
      <c r="CU12" s="770"/>
      <c r="CV12" s="771"/>
      <c r="CW12" s="769">
        <v>27</v>
      </c>
      <c r="CX12" s="770"/>
      <c r="CY12" s="770"/>
      <c r="CZ12" s="770"/>
      <c r="DA12" s="771"/>
      <c r="DB12" s="769" t="s">
        <v>485</v>
      </c>
      <c r="DC12" s="770"/>
      <c r="DD12" s="770"/>
      <c r="DE12" s="770"/>
      <c r="DF12" s="771"/>
      <c r="DG12" s="769" t="s">
        <v>485</v>
      </c>
      <c r="DH12" s="770"/>
      <c r="DI12" s="770"/>
      <c r="DJ12" s="770"/>
      <c r="DK12" s="771"/>
      <c r="DL12" s="769" t="s">
        <v>485</v>
      </c>
      <c r="DM12" s="770"/>
      <c r="DN12" s="770"/>
      <c r="DO12" s="770"/>
      <c r="DP12" s="771"/>
      <c r="DQ12" s="769" t="s">
        <v>485</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566</v>
      </c>
      <c r="BT13" s="757" t="s">
        <v>566</v>
      </c>
      <c r="BU13" s="757" t="s">
        <v>566</v>
      </c>
      <c r="BV13" s="757" t="s">
        <v>566</v>
      </c>
      <c r="BW13" s="757" t="s">
        <v>566</v>
      </c>
      <c r="BX13" s="757" t="s">
        <v>566</v>
      </c>
      <c r="BY13" s="757" t="s">
        <v>566</v>
      </c>
      <c r="BZ13" s="757" t="s">
        <v>566</v>
      </c>
      <c r="CA13" s="757" t="s">
        <v>566</v>
      </c>
      <c r="CB13" s="757" t="s">
        <v>566</v>
      </c>
      <c r="CC13" s="757" t="s">
        <v>566</v>
      </c>
      <c r="CD13" s="757" t="s">
        <v>566</v>
      </c>
      <c r="CE13" s="757" t="s">
        <v>566</v>
      </c>
      <c r="CF13" s="757" t="s">
        <v>566</v>
      </c>
      <c r="CG13" s="758" t="s">
        <v>566</v>
      </c>
      <c r="CH13" s="769">
        <v>1</v>
      </c>
      <c r="CI13" s="770"/>
      <c r="CJ13" s="770"/>
      <c r="CK13" s="770"/>
      <c r="CL13" s="771"/>
      <c r="CM13" s="769">
        <v>116</v>
      </c>
      <c r="CN13" s="770"/>
      <c r="CO13" s="770"/>
      <c r="CP13" s="770"/>
      <c r="CQ13" s="771"/>
      <c r="CR13" s="769">
        <v>100</v>
      </c>
      <c r="CS13" s="770"/>
      <c r="CT13" s="770"/>
      <c r="CU13" s="770"/>
      <c r="CV13" s="771"/>
      <c r="CW13" s="769">
        <v>2755</v>
      </c>
      <c r="CX13" s="770"/>
      <c r="CY13" s="770"/>
      <c r="CZ13" s="770"/>
      <c r="DA13" s="771"/>
      <c r="DB13" s="769" t="s">
        <v>485</v>
      </c>
      <c r="DC13" s="770"/>
      <c r="DD13" s="770"/>
      <c r="DE13" s="770"/>
      <c r="DF13" s="771"/>
      <c r="DG13" s="769" t="s">
        <v>485</v>
      </c>
      <c r="DH13" s="770"/>
      <c r="DI13" s="770"/>
      <c r="DJ13" s="770"/>
      <c r="DK13" s="771"/>
      <c r="DL13" s="769" t="s">
        <v>485</v>
      </c>
      <c r="DM13" s="770"/>
      <c r="DN13" s="770"/>
      <c r="DO13" s="770"/>
      <c r="DP13" s="771"/>
      <c r="DQ13" s="769" t="s">
        <v>485</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567</v>
      </c>
      <c r="BT14" s="757" t="s">
        <v>567</v>
      </c>
      <c r="BU14" s="757" t="s">
        <v>567</v>
      </c>
      <c r="BV14" s="757" t="s">
        <v>567</v>
      </c>
      <c r="BW14" s="757" t="s">
        <v>567</v>
      </c>
      <c r="BX14" s="757" t="s">
        <v>567</v>
      </c>
      <c r="BY14" s="757" t="s">
        <v>567</v>
      </c>
      <c r="BZ14" s="757" t="s">
        <v>567</v>
      </c>
      <c r="CA14" s="757" t="s">
        <v>567</v>
      </c>
      <c r="CB14" s="757" t="s">
        <v>567</v>
      </c>
      <c r="CC14" s="757" t="s">
        <v>567</v>
      </c>
      <c r="CD14" s="757" t="s">
        <v>567</v>
      </c>
      <c r="CE14" s="757" t="s">
        <v>567</v>
      </c>
      <c r="CF14" s="757" t="s">
        <v>567</v>
      </c>
      <c r="CG14" s="758" t="s">
        <v>567</v>
      </c>
      <c r="CH14" s="769">
        <v>2</v>
      </c>
      <c r="CI14" s="770"/>
      <c r="CJ14" s="770"/>
      <c r="CK14" s="770"/>
      <c r="CL14" s="771"/>
      <c r="CM14" s="769">
        <v>7</v>
      </c>
      <c r="CN14" s="770"/>
      <c r="CO14" s="770"/>
      <c r="CP14" s="770"/>
      <c r="CQ14" s="771"/>
      <c r="CR14" s="769">
        <v>10</v>
      </c>
      <c r="CS14" s="770"/>
      <c r="CT14" s="770"/>
      <c r="CU14" s="770"/>
      <c r="CV14" s="771"/>
      <c r="CW14" s="769" t="s">
        <v>485</v>
      </c>
      <c r="CX14" s="770"/>
      <c r="CY14" s="770"/>
      <c r="CZ14" s="770"/>
      <c r="DA14" s="771"/>
      <c r="DB14" s="769" t="s">
        <v>485</v>
      </c>
      <c r="DC14" s="770"/>
      <c r="DD14" s="770"/>
      <c r="DE14" s="770"/>
      <c r="DF14" s="771"/>
      <c r="DG14" s="769" t="s">
        <v>485</v>
      </c>
      <c r="DH14" s="770"/>
      <c r="DI14" s="770"/>
      <c r="DJ14" s="770"/>
      <c r="DK14" s="771"/>
      <c r="DL14" s="769" t="s">
        <v>485</v>
      </c>
      <c r="DM14" s="770"/>
      <c r="DN14" s="770"/>
      <c r="DO14" s="770"/>
      <c r="DP14" s="771"/>
      <c r="DQ14" s="769" t="s">
        <v>485</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568</v>
      </c>
      <c r="BT15" s="757" t="s">
        <v>568</v>
      </c>
      <c r="BU15" s="757" t="s">
        <v>568</v>
      </c>
      <c r="BV15" s="757" t="s">
        <v>568</v>
      </c>
      <c r="BW15" s="757" t="s">
        <v>568</v>
      </c>
      <c r="BX15" s="757" t="s">
        <v>568</v>
      </c>
      <c r="BY15" s="757" t="s">
        <v>568</v>
      </c>
      <c r="BZ15" s="757" t="s">
        <v>568</v>
      </c>
      <c r="CA15" s="757" t="s">
        <v>568</v>
      </c>
      <c r="CB15" s="757" t="s">
        <v>568</v>
      </c>
      <c r="CC15" s="757" t="s">
        <v>568</v>
      </c>
      <c r="CD15" s="757" t="s">
        <v>568</v>
      </c>
      <c r="CE15" s="757" t="s">
        <v>568</v>
      </c>
      <c r="CF15" s="757" t="s">
        <v>568</v>
      </c>
      <c r="CG15" s="758" t="s">
        <v>568</v>
      </c>
      <c r="CH15" s="769">
        <v>-8</v>
      </c>
      <c r="CI15" s="770"/>
      <c r="CJ15" s="770"/>
      <c r="CK15" s="770"/>
      <c r="CL15" s="771"/>
      <c r="CM15" s="769">
        <v>969</v>
      </c>
      <c r="CN15" s="770"/>
      <c r="CO15" s="770"/>
      <c r="CP15" s="770"/>
      <c r="CQ15" s="771"/>
      <c r="CR15" s="769">
        <v>12</v>
      </c>
      <c r="CS15" s="770"/>
      <c r="CT15" s="770"/>
      <c r="CU15" s="770"/>
      <c r="CV15" s="771"/>
      <c r="CW15" s="769" t="s">
        <v>485</v>
      </c>
      <c r="CX15" s="770"/>
      <c r="CY15" s="770"/>
      <c r="CZ15" s="770"/>
      <c r="DA15" s="771"/>
      <c r="DB15" s="769" t="s">
        <v>485</v>
      </c>
      <c r="DC15" s="770"/>
      <c r="DD15" s="770"/>
      <c r="DE15" s="770"/>
      <c r="DF15" s="771"/>
      <c r="DG15" s="769" t="s">
        <v>485</v>
      </c>
      <c r="DH15" s="770"/>
      <c r="DI15" s="770"/>
      <c r="DJ15" s="770"/>
      <c r="DK15" s="771"/>
      <c r="DL15" s="769" t="s">
        <v>485</v>
      </c>
      <c r="DM15" s="770"/>
      <c r="DN15" s="770"/>
      <c r="DO15" s="770"/>
      <c r="DP15" s="771"/>
      <c r="DQ15" s="769" t="s">
        <v>485</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569</v>
      </c>
      <c r="BT16" s="757"/>
      <c r="BU16" s="757"/>
      <c r="BV16" s="757"/>
      <c r="BW16" s="757"/>
      <c r="BX16" s="757"/>
      <c r="BY16" s="757"/>
      <c r="BZ16" s="757"/>
      <c r="CA16" s="757"/>
      <c r="CB16" s="757"/>
      <c r="CC16" s="757"/>
      <c r="CD16" s="757"/>
      <c r="CE16" s="757"/>
      <c r="CF16" s="757"/>
      <c r="CG16" s="758"/>
      <c r="CH16" s="769">
        <v>0</v>
      </c>
      <c r="CI16" s="770"/>
      <c r="CJ16" s="770"/>
      <c r="CK16" s="770"/>
      <c r="CL16" s="771"/>
      <c r="CM16" s="769">
        <v>66</v>
      </c>
      <c r="CN16" s="770"/>
      <c r="CO16" s="770"/>
      <c r="CP16" s="770"/>
      <c r="CQ16" s="771"/>
      <c r="CR16" s="769">
        <v>20</v>
      </c>
      <c r="CS16" s="770"/>
      <c r="CT16" s="770"/>
      <c r="CU16" s="770"/>
      <c r="CV16" s="771"/>
      <c r="CW16" s="769" t="s">
        <v>485</v>
      </c>
      <c r="CX16" s="770"/>
      <c r="CY16" s="770"/>
      <c r="CZ16" s="770"/>
      <c r="DA16" s="771"/>
      <c r="DB16" s="769" t="s">
        <v>485</v>
      </c>
      <c r="DC16" s="770"/>
      <c r="DD16" s="770"/>
      <c r="DE16" s="770"/>
      <c r="DF16" s="771"/>
      <c r="DG16" s="769" t="s">
        <v>485</v>
      </c>
      <c r="DH16" s="770"/>
      <c r="DI16" s="770"/>
      <c r="DJ16" s="770"/>
      <c r="DK16" s="771"/>
      <c r="DL16" s="769" t="s">
        <v>485</v>
      </c>
      <c r="DM16" s="770"/>
      <c r="DN16" s="770"/>
      <c r="DO16" s="770"/>
      <c r="DP16" s="771"/>
      <c r="DQ16" s="769" t="s">
        <v>485</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570</v>
      </c>
      <c r="BT17" s="757"/>
      <c r="BU17" s="757"/>
      <c r="BV17" s="757"/>
      <c r="BW17" s="757"/>
      <c r="BX17" s="757"/>
      <c r="BY17" s="757"/>
      <c r="BZ17" s="757"/>
      <c r="CA17" s="757"/>
      <c r="CB17" s="757"/>
      <c r="CC17" s="757"/>
      <c r="CD17" s="757"/>
      <c r="CE17" s="757"/>
      <c r="CF17" s="757"/>
      <c r="CG17" s="758"/>
      <c r="CH17" s="769">
        <v>3</v>
      </c>
      <c r="CI17" s="770"/>
      <c r="CJ17" s="770"/>
      <c r="CK17" s="770"/>
      <c r="CL17" s="771"/>
      <c r="CM17" s="769">
        <v>9</v>
      </c>
      <c r="CN17" s="770"/>
      <c r="CO17" s="770"/>
      <c r="CP17" s="770"/>
      <c r="CQ17" s="771"/>
      <c r="CR17" s="769">
        <v>1</v>
      </c>
      <c r="CS17" s="770"/>
      <c r="CT17" s="770"/>
      <c r="CU17" s="770"/>
      <c r="CV17" s="771"/>
      <c r="CW17" s="769">
        <v>20</v>
      </c>
      <c r="CX17" s="770"/>
      <c r="CY17" s="770"/>
      <c r="CZ17" s="770"/>
      <c r="DA17" s="771"/>
      <c r="DB17" s="769" t="s">
        <v>485</v>
      </c>
      <c r="DC17" s="770"/>
      <c r="DD17" s="770"/>
      <c r="DE17" s="770"/>
      <c r="DF17" s="771"/>
      <c r="DG17" s="769" t="s">
        <v>485</v>
      </c>
      <c r="DH17" s="770"/>
      <c r="DI17" s="770"/>
      <c r="DJ17" s="770"/>
      <c r="DK17" s="771"/>
      <c r="DL17" s="769" t="s">
        <v>485</v>
      </c>
      <c r="DM17" s="770"/>
      <c r="DN17" s="770"/>
      <c r="DO17" s="770"/>
      <c r="DP17" s="771"/>
      <c r="DQ17" s="769" t="s">
        <v>485</v>
      </c>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571</v>
      </c>
      <c r="BT18" s="757"/>
      <c r="BU18" s="757"/>
      <c r="BV18" s="757"/>
      <c r="BW18" s="757"/>
      <c r="BX18" s="757"/>
      <c r="BY18" s="757"/>
      <c r="BZ18" s="757"/>
      <c r="CA18" s="757"/>
      <c r="CB18" s="757"/>
      <c r="CC18" s="757"/>
      <c r="CD18" s="757"/>
      <c r="CE18" s="757"/>
      <c r="CF18" s="757"/>
      <c r="CG18" s="758"/>
      <c r="CH18" s="769">
        <v>225</v>
      </c>
      <c r="CI18" s="770"/>
      <c r="CJ18" s="770"/>
      <c r="CK18" s="770"/>
      <c r="CL18" s="771"/>
      <c r="CM18" s="769">
        <v>371</v>
      </c>
      <c r="CN18" s="770"/>
      <c r="CO18" s="770"/>
      <c r="CP18" s="770"/>
      <c r="CQ18" s="771"/>
      <c r="CR18" s="769">
        <v>15</v>
      </c>
      <c r="CS18" s="770"/>
      <c r="CT18" s="770"/>
      <c r="CU18" s="770"/>
      <c r="CV18" s="771"/>
      <c r="CW18" s="769" t="s">
        <v>485</v>
      </c>
      <c r="CX18" s="770"/>
      <c r="CY18" s="770"/>
      <c r="CZ18" s="770"/>
      <c r="DA18" s="771"/>
      <c r="DB18" s="769">
        <v>831</v>
      </c>
      <c r="DC18" s="770"/>
      <c r="DD18" s="770"/>
      <c r="DE18" s="770"/>
      <c r="DF18" s="771"/>
      <c r="DG18" s="769" t="s">
        <v>485</v>
      </c>
      <c r="DH18" s="770"/>
      <c r="DI18" s="770"/>
      <c r="DJ18" s="770"/>
      <c r="DK18" s="771"/>
      <c r="DL18" s="769" t="s">
        <v>485</v>
      </c>
      <c r="DM18" s="770"/>
      <c r="DN18" s="770"/>
      <c r="DO18" s="770"/>
      <c r="DP18" s="771"/>
      <c r="DQ18" s="769" t="s">
        <v>485</v>
      </c>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572</v>
      </c>
      <c r="BT19" s="757"/>
      <c r="BU19" s="757"/>
      <c r="BV19" s="757"/>
      <c r="BW19" s="757"/>
      <c r="BX19" s="757"/>
      <c r="BY19" s="757"/>
      <c r="BZ19" s="757"/>
      <c r="CA19" s="757"/>
      <c r="CB19" s="757"/>
      <c r="CC19" s="757"/>
      <c r="CD19" s="757"/>
      <c r="CE19" s="757"/>
      <c r="CF19" s="757"/>
      <c r="CG19" s="758"/>
      <c r="CH19" s="769">
        <v>0</v>
      </c>
      <c r="CI19" s="770"/>
      <c r="CJ19" s="770"/>
      <c r="CK19" s="770"/>
      <c r="CL19" s="771"/>
      <c r="CM19" s="769">
        <v>1</v>
      </c>
      <c r="CN19" s="770"/>
      <c r="CO19" s="770"/>
      <c r="CP19" s="770"/>
      <c r="CQ19" s="771"/>
      <c r="CR19" s="769">
        <v>0</v>
      </c>
      <c r="CS19" s="770"/>
      <c r="CT19" s="770"/>
      <c r="CU19" s="770"/>
      <c r="CV19" s="771"/>
      <c r="CW19" s="769">
        <v>1</v>
      </c>
      <c r="CX19" s="770"/>
      <c r="CY19" s="770"/>
      <c r="CZ19" s="770"/>
      <c r="DA19" s="771"/>
      <c r="DB19" s="769" t="s">
        <v>485</v>
      </c>
      <c r="DC19" s="770"/>
      <c r="DD19" s="770"/>
      <c r="DE19" s="770"/>
      <c r="DF19" s="771"/>
      <c r="DG19" s="769" t="s">
        <v>485</v>
      </c>
      <c r="DH19" s="770"/>
      <c r="DI19" s="770"/>
      <c r="DJ19" s="770"/>
      <c r="DK19" s="771"/>
      <c r="DL19" s="769" t="s">
        <v>485</v>
      </c>
      <c r="DM19" s="770"/>
      <c r="DN19" s="770"/>
      <c r="DO19" s="770"/>
      <c r="DP19" s="771"/>
      <c r="DQ19" s="769" t="s">
        <v>485</v>
      </c>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573</v>
      </c>
      <c r="BT20" s="757"/>
      <c r="BU20" s="757"/>
      <c r="BV20" s="757"/>
      <c r="BW20" s="757"/>
      <c r="BX20" s="757"/>
      <c r="BY20" s="757"/>
      <c r="BZ20" s="757"/>
      <c r="CA20" s="757"/>
      <c r="CB20" s="757"/>
      <c r="CC20" s="757"/>
      <c r="CD20" s="757"/>
      <c r="CE20" s="757"/>
      <c r="CF20" s="757"/>
      <c r="CG20" s="758"/>
      <c r="CH20" s="769">
        <v>1</v>
      </c>
      <c r="CI20" s="770"/>
      <c r="CJ20" s="770"/>
      <c r="CK20" s="770"/>
      <c r="CL20" s="771"/>
      <c r="CM20" s="769">
        <v>12083</v>
      </c>
      <c r="CN20" s="770"/>
      <c r="CO20" s="770"/>
      <c r="CP20" s="770"/>
      <c r="CQ20" s="771"/>
      <c r="CR20" s="769">
        <v>0</v>
      </c>
      <c r="CS20" s="770"/>
      <c r="CT20" s="770"/>
      <c r="CU20" s="770"/>
      <c r="CV20" s="771"/>
      <c r="CW20" s="769">
        <v>0</v>
      </c>
      <c r="CX20" s="770"/>
      <c r="CY20" s="770"/>
      <c r="CZ20" s="770"/>
      <c r="DA20" s="771"/>
      <c r="DB20" s="769" t="s">
        <v>485</v>
      </c>
      <c r="DC20" s="770"/>
      <c r="DD20" s="770"/>
      <c r="DE20" s="770"/>
      <c r="DF20" s="771"/>
      <c r="DG20" s="769" t="s">
        <v>485</v>
      </c>
      <c r="DH20" s="770"/>
      <c r="DI20" s="770"/>
      <c r="DJ20" s="770"/>
      <c r="DK20" s="771"/>
      <c r="DL20" s="769" t="s">
        <v>485</v>
      </c>
      <c r="DM20" s="770"/>
      <c r="DN20" s="770"/>
      <c r="DO20" s="770"/>
      <c r="DP20" s="771"/>
      <c r="DQ20" s="769" t="s">
        <v>485</v>
      </c>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65836</v>
      </c>
      <c r="R23" s="782"/>
      <c r="S23" s="782"/>
      <c r="T23" s="782"/>
      <c r="U23" s="782"/>
      <c r="V23" s="782">
        <v>63105</v>
      </c>
      <c r="W23" s="782"/>
      <c r="X23" s="782"/>
      <c r="Y23" s="782"/>
      <c r="Z23" s="782"/>
      <c r="AA23" s="782">
        <v>2731</v>
      </c>
      <c r="AB23" s="782"/>
      <c r="AC23" s="782"/>
      <c r="AD23" s="782"/>
      <c r="AE23" s="783"/>
      <c r="AF23" s="784">
        <v>2315</v>
      </c>
      <c r="AG23" s="782"/>
      <c r="AH23" s="782"/>
      <c r="AI23" s="782"/>
      <c r="AJ23" s="785"/>
      <c r="AK23" s="786"/>
      <c r="AL23" s="787"/>
      <c r="AM23" s="787"/>
      <c r="AN23" s="787"/>
      <c r="AO23" s="787"/>
      <c r="AP23" s="782">
        <v>87367</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20514</v>
      </c>
      <c r="R28" s="811"/>
      <c r="S28" s="811"/>
      <c r="T28" s="811"/>
      <c r="U28" s="811"/>
      <c r="V28" s="811">
        <v>19885</v>
      </c>
      <c r="W28" s="811"/>
      <c r="X28" s="811"/>
      <c r="Y28" s="811"/>
      <c r="Z28" s="811"/>
      <c r="AA28" s="811">
        <v>629</v>
      </c>
      <c r="AB28" s="811"/>
      <c r="AC28" s="811"/>
      <c r="AD28" s="811"/>
      <c r="AE28" s="812"/>
      <c r="AF28" s="813">
        <v>629</v>
      </c>
      <c r="AG28" s="811"/>
      <c r="AH28" s="811"/>
      <c r="AI28" s="811"/>
      <c r="AJ28" s="814"/>
      <c r="AK28" s="815">
        <v>1664</v>
      </c>
      <c r="AL28" s="806"/>
      <c r="AM28" s="806"/>
      <c r="AN28" s="806"/>
      <c r="AO28" s="806"/>
      <c r="AP28" s="806" t="s">
        <v>485</v>
      </c>
      <c r="AQ28" s="806"/>
      <c r="AR28" s="806"/>
      <c r="AS28" s="806"/>
      <c r="AT28" s="806"/>
      <c r="AU28" s="806" t="s">
        <v>485</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104</v>
      </c>
      <c r="R29" s="747"/>
      <c r="S29" s="747"/>
      <c r="T29" s="747"/>
      <c r="U29" s="747"/>
      <c r="V29" s="747">
        <v>104</v>
      </c>
      <c r="W29" s="747"/>
      <c r="X29" s="747"/>
      <c r="Y29" s="747"/>
      <c r="Z29" s="747"/>
      <c r="AA29" s="747" t="s">
        <v>485</v>
      </c>
      <c r="AB29" s="747"/>
      <c r="AC29" s="747"/>
      <c r="AD29" s="747"/>
      <c r="AE29" s="748"/>
      <c r="AF29" s="749" t="s">
        <v>109</v>
      </c>
      <c r="AG29" s="750"/>
      <c r="AH29" s="750"/>
      <c r="AI29" s="750"/>
      <c r="AJ29" s="751"/>
      <c r="AK29" s="818">
        <v>65</v>
      </c>
      <c r="AL29" s="819"/>
      <c r="AM29" s="819"/>
      <c r="AN29" s="819"/>
      <c r="AO29" s="819"/>
      <c r="AP29" s="819">
        <v>107</v>
      </c>
      <c r="AQ29" s="819"/>
      <c r="AR29" s="819"/>
      <c r="AS29" s="819"/>
      <c r="AT29" s="819"/>
      <c r="AU29" s="819">
        <v>46</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2100</v>
      </c>
      <c r="R30" s="747"/>
      <c r="S30" s="747"/>
      <c r="T30" s="747"/>
      <c r="U30" s="747"/>
      <c r="V30" s="747">
        <v>2045</v>
      </c>
      <c r="W30" s="747"/>
      <c r="X30" s="747"/>
      <c r="Y30" s="747"/>
      <c r="Z30" s="747"/>
      <c r="AA30" s="747">
        <v>55</v>
      </c>
      <c r="AB30" s="747"/>
      <c r="AC30" s="747"/>
      <c r="AD30" s="747"/>
      <c r="AE30" s="748"/>
      <c r="AF30" s="749">
        <v>55</v>
      </c>
      <c r="AG30" s="750"/>
      <c r="AH30" s="750"/>
      <c r="AI30" s="750"/>
      <c r="AJ30" s="751"/>
      <c r="AK30" s="818">
        <v>499</v>
      </c>
      <c r="AL30" s="819"/>
      <c r="AM30" s="819"/>
      <c r="AN30" s="819"/>
      <c r="AO30" s="819"/>
      <c r="AP30" s="819" t="s">
        <v>485</v>
      </c>
      <c r="AQ30" s="819"/>
      <c r="AR30" s="819"/>
      <c r="AS30" s="819"/>
      <c r="AT30" s="819"/>
      <c r="AU30" s="819" t="s">
        <v>485</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11690</v>
      </c>
      <c r="R31" s="747"/>
      <c r="S31" s="747"/>
      <c r="T31" s="747"/>
      <c r="U31" s="747"/>
      <c r="V31" s="747">
        <v>11436</v>
      </c>
      <c r="W31" s="747"/>
      <c r="X31" s="747"/>
      <c r="Y31" s="747"/>
      <c r="Z31" s="747"/>
      <c r="AA31" s="747">
        <v>254</v>
      </c>
      <c r="AB31" s="747"/>
      <c r="AC31" s="747"/>
      <c r="AD31" s="747"/>
      <c r="AE31" s="748"/>
      <c r="AF31" s="749">
        <v>254</v>
      </c>
      <c r="AG31" s="750"/>
      <c r="AH31" s="750"/>
      <c r="AI31" s="750"/>
      <c r="AJ31" s="751"/>
      <c r="AK31" s="818">
        <v>1651</v>
      </c>
      <c r="AL31" s="819"/>
      <c r="AM31" s="819"/>
      <c r="AN31" s="819"/>
      <c r="AO31" s="819"/>
      <c r="AP31" s="819">
        <v>2</v>
      </c>
      <c r="AQ31" s="819"/>
      <c r="AR31" s="819"/>
      <c r="AS31" s="819"/>
      <c r="AT31" s="819"/>
      <c r="AU31" s="819">
        <v>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34</v>
      </c>
      <c r="R32" s="747"/>
      <c r="S32" s="747"/>
      <c r="T32" s="747"/>
      <c r="U32" s="747"/>
      <c r="V32" s="747">
        <v>22</v>
      </c>
      <c r="W32" s="747"/>
      <c r="X32" s="747"/>
      <c r="Y32" s="747"/>
      <c r="Z32" s="747"/>
      <c r="AA32" s="747">
        <v>12</v>
      </c>
      <c r="AB32" s="747"/>
      <c r="AC32" s="747"/>
      <c r="AD32" s="747"/>
      <c r="AE32" s="748"/>
      <c r="AF32" s="749">
        <v>12</v>
      </c>
      <c r="AG32" s="750"/>
      <c r="AH32" s="750"/>
      <c r="AI32" s="750"/>
      <c r="AJ32" s="751"/>
      <c r="AK32" s="818" t="s">
        <v>485</v>
      </c>
      <c r="AL32" s="819"/>
      <c r="AM32" s="819"/>
      <c r="AN32" s="819"/>
      <c r="AO32" s="819"/>
      <c r="AP32" s="819">
        <v>6</v>
      </c>
      <c r="AQ32" s="819"/>
      <c r="AR32" s="819"/>
      <c r="AS32" s="819"/>
      <c r="AT32" s="819"/>
      <c r="AU32" s="819" t="s">
        <v>485</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380</v>
      </c>
      <c r="C33" s="744"/>
      <c r="D33" s="744"/>
      <c r="E33" s="744"/>
      <c r="F33" s="744"/>
      <c r="G33" s="744"/>
      <c r="H33" s="744"/>
      <c r="I33" s="744"/>
      <c r="J33" s="744"/>
      <c r="K33" s="744"/>
      <c r="L33" s="744"/>
      <c r="M33" s="744"/>
      <c r="N33" s="744"/>
      <c r="O33" s="744"/>
      <c r="P33" s="745"/>
      <c r="Q33" s="746">
        <v>2979</v>
      </c>
      <c r="R33" s="747"/>
      <c r="S33" s="747"/>
      <c r="T33" s="747"/>
      <c r="U33" s="747"/>
      <c r="V33" s="747">
        <v>2582</v>
      </c>
      <c r="W33" s="747"/>
      <c r="X33" s="747"/>
      <c r="Y33" s="747"/>
      <c r="Z33" s="747"/>
      <c r="AA33" s="747">
        <v>397</v>
      </c>
      <c r="AB33" s="747"/>
      <c r="AC33" s="747"/>
      <c r="AD33" s="747"/>
      <c r="AE33" s="748"/>
      <c r="AF33" s="749">
        <v>2707</v>
      </c>
      <c r="AG33" s="750"/>
      <c r="AH33" s="750"/>
      <c r="AI33" s="750"/>
      <c r="AJ33" s="751"/>
      <c r="AK33" s="818">
        <v>234</v>
      </c>
      <c r="AL33" s="819"/>
      <c r="AM33" s="819"/>
      <c r="AN33" s="819"/>
      <c r="AO33" s="819"/>
      <c r="AP33" s="819">
        <v>10623</v>
      </c>
      <c r="AQ33" s="819"/>
      <c r="AR33" s="819"/>
      <c r="AS33" s="819"/>
      <c r="AT33" s="819"/>
      <c r="AU33" s="819">
        <v>1317</v>
      </c>
      <c r="AV33" s="819"/>
      <c r="AW33" s="819"/>
      <c r="AX33" s="819"/>
      <c r="AY33" s="819"/>
      <c r="AZ33" s="820" t="s">
        <v>485</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382</v>
      </c>
      <c r="C34" s="744"/>
      <c r="D34" s="744"/>
      <c r="E34" s="744"/>
      <c r="F34" s="744"/>
      <c r="G34" s="744"/>
      <c r="H34" s="744"/>
      <c r="I34" s="744"/>
      <c r="J34" s="744"/>
      <c r="K34" s="744"/>
      <c r="L34" s="744"/>
      <c r="M34" s="744"/>
      <c r="N34" s="744"/>
      <c r="O34" s="744"/>
      <c r="P34" s="745"/>
      <c r="Q34" s="746">
        <v>2662</v>
      </c>
      <c r="R34" s="747"/>
      <c r="S34" s="747"/>
      <c r="T34" s="747"/>
      <c r="U34" s="747"/>
      <c r="V34" s="747">
        <v>2832</v>
      </c>
      <c r="W34" s="747"/>
      <c r="X34" s="747"/>
      <c r="Y34" s="747"/>
      <c r="Z34" s="747"/>
      <c r="AA34" s="747">
        <v>-170</v>
      </c>
      <c r="AB34" s="747"/>
      <c r="AC34" s="747"/>
      <c r="AD34" s="747"/>
      <c r="AE34" s="748"/>
      <c r="AF34" s="749">
        <v>1795</v>
      </c>
      <c r="AG34" s="750"/>
      <c r="AH34" s="750"/>
      <c r="AI34" s="750"/>
      <c r="AJ34" s="751"/>
      <c r="AK34" s="818">
        <v>407</v>
      </c>
      <c r="AL34" s="819"/>
      <c r="AM34" s="819"/>
      <c r="AN34" s="819"/>
      <c r="AO34" s="819"/>
      <c r="AP34" s="819">
        <v>4347</v>
      </c>
      <c r="AQ34" s="819"/>
      <c r="AR34" s="819"/>
      <c r="AS34" s="819"/>
      <c r="AT34" s="819"/>
      <c r="AU34" s="819">
        <v>2843</v>
      </c>
      <c r="AV34" s="819"/>
      <c r="AW34" s="819"/>
      <c r="AX34" s="819"/>
      <c r="AY34" s="819"/>
      <c r="AZ34" s="820" t="s">
        <v>485</v>
      </c>
      <c r="BA34" s="820"/>
      <c r="BB34" s="820"/>
      <c r="BC34" s="820"/>
      <c r="BD34" s="820"/>
      <c r="BE34" s="816" t="s">
        <v>381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383</v>
      </c>
      <c r="C35" s="744"/>
      <c r="D35" s="744"/>
      <c r="E35" s="744"/>
      <c r="F35" s="744"/>
      <c r="G35" s="744"/>
      <c r="H35" s="744"/>
      <c r="I35" s="744"/>
      <c r="J35" s="744"/>
      <c r="K35" s="744"/>
      <c r="L35" s="744"/>
      <c r="M35" s="744"/>
      <c r="N35" s="744"/>
      <c r="O35" s="744"/>
      <c r="P35" s="745"/>
      <c r="Q35" s="746">
        <v>313</v>
      </c>
      <c r="R35" s="747"/>
      <c r="S35" s="747"/>
      <c r="T35" s="747"/>
      <c r="U35" s="747"/>
      <c r="V35" s="747">
        <v>335</v>
      </c>
      <c r="W35" s="747"/>
      <c r="X35" s="747"/>
      <c r="Y35" s="747"/>
      <c r="Z35" s="747"/>
      <c r="AA35" s="747">
        <v>-21</v>
      </c>
      <c r="AB35" s="747"/>
      <c r="AC35" s="747"/>
      <c r="AD35" s="747"/>
      <c r="AE35" s="748"/>
      <c r="AF35" s="749">
        <v>62</v>
      </c>
      <c r="AG35" s="750"/>
      <c r="AH35" s="750"/>
      <c r="AI35" s="750"/>
      <c r="AJ35" s="751"/>
      <c r="AK35" s="818">
        <v>44</v>
      </c>
      <c r="AL35" s="819"/>
      <c r="AM35" s="819"/>
      <c r="AN35" s="819"/>
      <c r="AO35" s="819"/>
      <c r="AP35" s="819">
        <v>1034</v>
      </c>
      <c r="AQ35" s="819"/>
      <c r="AR35" s="819"/>
      <c r="AS35" s="819"/>
      <c r="AT35" s="819"/>
      <c r="AU35" s="819">
        <v>489</v>
      </c>
      <c r="AV35" s="819"/>
      <c r="AW35" s="819"/>
      <c r="AX35" s="819"/>
      <c r="AY35" s="819"/>
      <c r="AZ35" s="820" t="s">
        <v>485</v>
      </c>
      <c r="BA35" s="820"/>
      <c r="BB35" s="820"/>
      <c r="BC35" s="820"/>
      <c r="BD35" s="820"/>
      <c r="BE35" s="816" t="s">
        <v>381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384</v>
      </c>
      <c r="C36" s="744"/>
      <c r="D36" s="744"/>
      <c r="E36" s="744"/>
      <c r="F36" s="744"/>
      <c r="G36" s="744"/>
      <c r="H36" s="744"/>
      <c r="I36" s="744"/>
      <c r="J36" s="744"/>
      <c r="K36" s="744"/>
      <c r="L36" s="744"/>
      <c r="M36" s="744"/>
      <c r="N36" s="744"/>
      <c r="O36" s="744"/>
      <c r="P36" s="745"/>
      <c r="Q36" s="746">
        <v>35516</v>
      </c>
      <c r="R36" s="747"/>
      <c r="S36" s="747"/>
      <c r="T36" s="747"/>
      <c r="U36" s="747"/>
      <c r="V36" s="747">
        <v>33810</v>
      </c>
      <c r="W36" s="747"/>
      <c r="X36" s="747"/>
      <c r="Y36" s="747"/>
      <c r="Z36" s="747"/>
      <c r="AA36" s="747">
        <v>1706</v>
      </c>
      <c r="AB36" s="747"/>
      <c r="AC36" s="747"/>
      <c r="AD36" s="747"/>
      <c r="AE36" s="748"/>
      <c r="AF36" s="749">
        <v>4525</v>
      </c>
      <c r="AG36" s="750"/>
      <c r="AH36" s="750"/>
      <c r="AI36" s="750"/>
      <c r="AJ36" s="751"/>
      <c r="AK36" s="818" t="s">
        <v>485</v>
      </c>
      <c r="AL36" s="819"/>
      <c r="AM36" s="819"/>
      <c r="AN36" s="819"/>
      <c r="AO36" s="819"/>
      <c r="AP36" s="819">
        <v>2584</v>
      </c>
      <c r="AQ36" s="819"/>
      <c r="AR36" s="819"/>
      <c r="AS36" s="819"/>
      <c r="AT36" s="819"/>
      <c r="AU36" s="819" t="s">
        <v>485</v>
      </c>
      <c r="AV36" s="819"/>
      <c r="AW36" s="819"/>
      <c r="AX36" s="819"/>
      <c r="AY36" s="819"/>
      <c r="AZ36" s="820" t="s">
        <v>485</v>
      </c>
      <c r="BA36" s="820"/>
      <c r="BB36" s="820"/>
      <c r="BC36" s="820"/>
      <c r="BD36" s="820"/>
      <c r="BE36" s="816" t="s">
        <v>381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385</v>
      </c>
      <c r="C37" s="744"/>
      <c r="D37" s="744"/>
      <c r="E37" s="744"/>
      <c r="F37" s="744"/>
      <c r="G37" s="744"/>
      <c r="H37" s="744"/>
      <c r="I37" s="744"/>
      <c r="J37" s="744"/>
      <c r="K37" s="744"/>
      <c r="L37" s="744"/>
      <c r="M37" s="744"/>
      <c r="N37" s="744"/>
      <c r="O37" s="744"/>
      <c r="P37" s="745"/>
      <c r="Q37" s="746">
        <v>5236</v>
      </c>
      <c r="R37" s="747"/>
      <c r="S37" s="747"/>
      <c r="T37" s="747"/>
      <c r="U37" s="747"/>
      <c r="V37" s="747">
        <v>4994</v>
      </c>
      <c r="W37" s="747"/>
      <c r="X37" s="747"/>
      <c r="Y37" s="747"/>
      <c r="Z37" s="747"/>
      <c r="AA37" s="747">
        <v>241</v>
      </c>
      <c r="AB37" s="747"/>
      <c r="AC37" s="747"/>
      <c r="AD37" s="747"/>
      <c r="AE37" s="748"/>
      <c r="AF37" s="749">
        <v>1346</v>
      </c>
      <c r="AG37" s="750"/>
      <c r="AH37" s="750"/>
      <c r="AI37" s="750"/>
      <c r="AJ37" s="751"/>
      <c r="AK37" s="818">
        <v>2601</v>
      </c>
      <c r="AL37" s="819"/>
      <c r="AM37" s="819"/>
      <c r="AN37" s="819"/>
      <c r="AO37" s="819"/>
      <c r="AP37" s="819">
        <v>24919</v>
      </c>
      <c r="AQ37" s="819"/>
      <c r="AR37" s="819"/>
      <c r="AS37" s="819"/>
      <c r="AT37" s="819"/>
      <c r="AU37" s="819">
        <v>15549</v>
      </c>
      <c r="AV37" s="819"/>
      <c r="AW37" s="819"/>
      <c r="AX37" s="819"/>
      <c r="AY37" s="819"/>
      <c r="AZ37" s="820" t="s">
        <v>485</v>
      </c>
      <c r="BA37" s="820"/>
      <c r="BB37" s="820"/>
      <c r="BC37" s="820"/>
      <c r="BD37" s="820"/>
      <c r="BE37" s="816" t="s">
        <v>381</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386</v>
      </c>
      <c r="C38" s="744"/>
      <c r="D38" s="744"/>
      <c r="E38" s="744"/>
      <c r="F38" s="744"/>
      <c r="G38" s="744"/>
      <c r="H38" s="744"/>
      <c r="I38" s="744"/>
      <c r="J38" s="744"/>
      <c r="K38" s="744"/>
      <c r="L38" s="744"/>
      <c r="M38" s="744"/>
      <c r="N38" s="744"/>
      <c r="O38" s="744"/>
      <c r="P38" s="745"/>
      <c r="Q38" s="746">
        <v>1437</v>
      </c>
      <c r="R38" s="747"/>
      <c r="S38" s="747"/>
      <c r="T38" s="747"/>
      <c r="U38" s="747"/>
      <c r="V38" s="747">
        <v>1341</v>
      </c>
      <c r="W38" s="747"/>
      <c r="X38" s="747"/>
      <c r="Y38" s="747"/>
      <c r="Z38" s="747"/>
      <c r="AA38" s="747">
        <v>97</v>
      </c>
      <c r="AB38" s="747"/>
      <c r="AC38" s="747"/>
      <c r="AD38" s="747"/>
      <c r="AE38" s="748"/>
      <c r="AF38" s="749">
        <v>97</v>
      </c>
      <c r="AG38" s="750"/>
      <c r="AH38" s="750"/>
      <c r="AI38" s="750"/>
      <c r="AJ38" s="751"/>
      <c r="AK38" s="818">
        <v>121</v>
      </c>
      <c r="AL38" s="819"/>
      <c r="AM38" s="819"/>
      <c r="AN38" s="819"/>
      <c r="AO38" s="819"/>
      <c r="AP38" s="819">
        <v>4736</v>
      </c>
      <c r="AQ38" s="819"/>
      <c r="AR38" s="819"/>
      <c r="AS38" s="819"/>
      <c r="AT38" s="819"/>
      <c r="AU38" s="819">
        <v>2444</v>
      </c>
      <c r="AV38" s="819"/>
      <c r="AW38" s="819"/>
      <c r="AX38" s="819"/>
      <c r="AY38" s="819"/>
      <c r="AZ38" s="820" t="s">
        <v>485</v>
      </c>
      <c r="BA38" s="820"/>
      <c r="BB38" s="820"/>
      <c r="BC38" s="820"/>
      <c r="BD38" s="820"/>
      <c r="BE38" s="816" t="s">
        <v>387</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388</v>
      </c>
      <c r="C39" s="744"/>
      <c r="D39" s="744"/>
      <c r="E39" s="744"/>
      <c r="F39" s="744"/>
      <c r="G39" s="744"/>
      <c r="H39" s="744"/>
      <c r="I39" s="744"/>
      <c r="J39" s="744"/>
      <c r="K39" s="744"/>
      <c r="L39" s="744"/>
      <c r="M39" s="744"/>
      <c r="N39" s="744"/>
      <c r="O39" s="744"/>
      <c r="P39" s="745"/>
      <c r="Q39" s="746">
        <v>373</v>
      </c>
      <c r="R39" s="747"/>
      <c r="S39" s="747"/>
      <c r="T39" s="747"/>
      <c r="U39" s="747"/>
      <c r="V39" s="747">
        <v>373</v>
      </c>
      <c r="W39" s="747"/>
      <c r="X39" s="747"/>
      <c r="Y39" s="747"/>
      <c r="Z39" s="747"/>
      <c r="AA39" s="747" t="s">
        <v>485</v>
      </c>
      <c r="AB39" s="747"/>
      <c r="AC39" s="747"/>
      <c r="AD39" s="747"/>
      <c r="AE39" s="748"/>
      <c r="AF39" s="749" t="s">
        <v>109</v>
      </c>
      <c r="AG39" s="750"/>
      <c r="AH39" s="750"/>
      <c r="AI39" s="750"/>
      <c r="AJ39" s="751"/>
      <c r="AK39" s="818">
        <v>301</v>
      </c>
      <c r="AL39" s="819"/>
      <c r="AM39" s="819"/>
      <c r="AN39" s="819"/>
      <c r="AO39" s="819"/>
      <c r="AP39" s="819">
        <v>327</v>
      </c>
      <c r="AQ39" s="819"/>
      <c r="AR39" s="819"/>
      <c r="AS39" s="819"/>
      <c r="AT39" s="819"/>
      <c r="AU39" s="819">
        <v>239</v>
      </c>
      <c r="AV39" s="819"/>
      <c r="AW39" s="819"/>
      <c r="AX39" s="819"/>
      <c r="AY39" s="819"/>
      <c r="AZ39" s="820" t="s">
        <v>485</v>
      </c>
      <c r="BA39" s="820"/>
      <c r="BB39" s="820"/>
      <c r="BC39" s="820"/>
      <c r="BD39" s="820"/>
      <c r="BE39" s="816" t="s">
        <v>387</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389</v>
      </c>
      <c r="C40" s="744"/>
      <c r="D40" s="744"/>
      <c r="E40" s="744"/>
      <c r="F40" s="744"/>
      <c r="G40" s="744"/>
      <c r="H40" s="744"/>
      <c r="I40" s="744"/>
      <c r="J40" s="744"/>
      <c r="K40" s="744"/>
      <c r="L40" s="744"/>
      <c r="M40" s="744"/>
      <c r="N40" s="744"/>
      <c r="O40" s="744"/>
      <c r="P40" s="745"/>
      <c r="Q40" s="746">
        <v>93</v>
      </c>
      <c r="R40" s="747"/>
      <c r="S40" s="747"/>
      <c r="T40" s="747"/>
      <c r="U40" s="747"/>
      <c r="V40" s="747">
        <v>111</v>
      </c>
      <c r="W40" s="747"/>
      <c r="X40" s="747"/>
      <c r="Y40" s="747"/>
      <c r="Z40" s="747"/>
      <c r="AA40" s="747">
        <v>-18</v>
      </c>
      <c r="AB40" s="747"/>
      <c r="AC40" s="747"/>
      <c r="AD40" s="747"/>
      <c r="AE40" s="748"/>
      <c r="AF40" s="749" t="s">
        <v>109</v>
      </c>
      <c r="AG40" s="750"/>
      <c r="AH40" s="750"/>
      <c r="AI40" s="750"/>
      <c r="AJ40" s="751"/>
      <c r="AK40" s="818">
        <v>8</v>
      </c>
      <c r="AL40" s="819"/>
      <c r="AM40" s="819"/>
      <c r="AN40" s="819"/>
      <c r="AO40" s="819"/>
      <c r="AP40" s="819">
        <v>13</v>
      </c>
      <c r="AQ40" s="819"/>
      <c r="AR40" s="819"/>
      <c r="AS40" s="819"/>
      <c r="AT40" s="819"/>
      <c r="AU40" s="819">
        <v>1</v>
      </c>
      <c r="AV40" s="819"/>
      <c r="AW40" s="819"/>
      <c r="AX40" s="819"/>
      <c r="AY40" s="819"/>
      <c r="AZ40" s="820" t="s">
        <v>485</v>
      </c>
      <c r="BA40" s="820"/>
      <c r="BB40" s="820"/>
      <c r="BC40" s="820"/>
      <c r="BD40" s="820"/>
      <c r="BE40" s="816" t="s">
        <v>387</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11481</v>
      </c>
      <c r="AG63" s="830"/>
      <c r="AH63" s="830"/>
      <c r="AI63" s="830"/>
      <c r="AJ63" s="831"/>
      <c r="AK63" s="832"/>
      <c r="AL63" s="827"/>
      <c r="AM63" s="827"/>
      <c r="AN63" s="827"/>
      <c r="AO63" s="827"/>
      <c r="AP63" s="830">
        <v>48698</v>
      </c>
      <c r="AQ63" s="830"/>
      <c r="AR63" s="830"/>
      <c r="AS63" s="830"/>
      <c r="AT63" s="830"/>
      <c r="AU63" s="830">
        <v>22930</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394</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542</v>
      </c>
      <c r="C68" s="858" t="s">
        <v>543</v>
      </c>
      <c r="D68" s="858" t="s">
        <v>543</v>
      </c>
      <c r="E68" s="858" t="s">
        <v>543</v>
      </c>
      <c r="F68" s="858" t="s">
        <v>543</v>
      </c>
      <c r="G68" s="858" t="s">
        <v>543</v>
      </c>
      <c r="H68" s="858" t="s">
        <v>543</v>
      </c>
      <c r="I68" s="858" t="s">
        <v>543</v>
      </c>
      <c r="J68" s="858" t="s">
        <v>543</v>
      </c>
      <c r="K68" s="858" t="s">
        <v>543</v>
      </c>
      <c r="L68" s="858" t="s">
        <v>543</v>
      </c>
      <c r="M68" s="858" t="s">
        <v>543</v>
      </c>
      <c r="N68" s="858" t="s">
        <v>543</v>
      </c>
      <c r="O68" s="858" t="s">
        <v>543</v>
      </c>
      <c r="P68" s="859" t="s">
        <v>543</v>
      </c>
      <c r="Q68" s="860">
        <v>470</v>
      </c>
      <c r="R68" s="854"/>
      <c r="S68" s="854"/>
      <c r="T68" s="854"/>
      <c r="U68" s="854"/>
      <c r="V68" s="854">
        <v>451</v>
      </c>
      <c r="W68" s="854"/>
      <c r="X68" s="854"/>
      <c r="Y68" s="854"/>
      <c r="Z68" s="854"/>
      <c r="AA68" s="854">
        <v>19</v>
      </c>
      <c r="AB68" s="854"/>
      <c r="AC68" s="854"/>
      <c r="AD68" s="854"/>
      <c r="AE68" s="854"/>
      <c r="AF68" s="854">
        <v>19</v>
      </c>
      <c r="AG68" s="854"/>
      <c r="AH68" s="854"/>
      <c r="AI68" s="854"/>
      <c r="AJ68" s="854"/>
      <c r="AK68" s="854">
        <v>13</v>
      </c>
      <c r="AL68" s="854"/>
      <c r="AM68" s="854"/>
      <c r="AN68" s="854"/>
      <c r="AO68" s="854"/>
      <c r="AP68" s="854">
        <v>271</v>
      </c>
      <c r="AQ68" s="854"/>
      <c r="AR68" s="854"/>
      <c r="AS68" s="854"/>
      <c r="AT68" s="854"/>
      <c r="AU68" s="854">
        <v>198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t="s">
        <v>545</v>
      </c>
      <c r="D69" s="862" t="s">
        <v>545</v>
      </c>
      <c r="E69" s="862" t="s">
        <v>545</v>
      </c>
      <c r="F69" s="862" t="s">
        <v>545</v>
      </c>
      <c r="G69" s="862" t="s">
        <v>545</v>
      </c>
      <c r="H69" s="862" t="s">
        <v>545</v>
      </c>
      <c r="I69" s="862" t="s">
        <v>545</v>
      </c>
      <c r="J69" s="862" t="s">
        <v>545</v>
      </c>
      <c r="K69" s="862" t="s">
        <v>545</v>
      </c>
      <c r="L69" s="862" t="s">
        <v>545</v>
      </c>
      <c r="M69" s="862" t="s">
        <v>545</v>
      </c>
      <c r="N69" s="862" t="s">
        <v>545</v>
      </c>
      <c r="O69" s="862" t="s">
        <v>545</v>
      </c>
      <c r="P69" s="863" t="s">
        <v>545</v>
      </c>
      <c r="Q69" s="864">
        <v>300</v>
      </c>
      <c r="R69" s="819"/>
      <c r="S69" s="819"/>
      <c r="T69" s="819"/>
      <c r="U69" s="819"/>
      <c r="V69" s="819">
        <v>294</v>
      </c>
      <c r="W69" s="819"/>
      <c r="X69" s="819"/>
      <c r="Y69" s="819"/>
      <c r="Z69" s="819"/>
      <c r="AA69" s="819">
        <v>6</v>
      </c>
      <c r="AB69" s="819"/>
      <c r="AC69" s="819"/>
      <c r="AD69" s="819"/>
      <c r="AE69" s="819"/>
      <c r="AF69" s="819">
        <v>6</v>
      </c>
      <c r="AG69" s="819"/>
      <c r="AH69" s="819"/>
      <c r="AI69" s="819"/>
      <c r="AJ69" s="819"/>
      <c r="AK69" s="819" t="s">
        <v>485</v>
      </c>
      <c r="AL69" s="819"/>
      <c r="AM69" s="819"/>
      <c r="AN69" s="819"/>
      <c r="AO69" s="819"/>
      <c r="AP69" s="819">
        <v>210</v>
      </c>
      <c r="AQ69" s="819"/>
      <c r="AR69" s="819"/>
      <c r="AS69" s="819"/>
      <c r="AT69" s="819"/>
      <c r="AU69" s="819">
        <v>70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546</v>
      </c>
      <c r="C70" s="862" t="s">
        <v>547</v>
      </c>
      <c r="D70" s="862" t="s">
        <v>547</v>
      </c>
      <c r="E70" s="862" t="s">
        <v>547</v>
      </c>
      <c r="F70" s="862" t="s">
        <v>547</v>
      </c>
      <c r="G70" s="862" t="s">
        <v>547</v>
      </c>
      <c r="H70" s="862" t="s">
        <v>547</v>
      </c>
      <c r="I70" s="862" t="s">
        <v>547</v>
      </c>
      <c r="J70" s="862" t="s">
        <v>547</v>
      </c>
      <c r="K70" s="862" t="s">
        <v>547</v>
      </c>
      <c r="L70" s="862" t="s">
        <v>547</v>
      </c>
      <c r="M70" s="862" t="s">
        <v>547</v>
      </c>
      <c r="N70" s="862" t="s">
        <v>547</v>
      </c>
      <c r="O70" s="862" t="s">
        <v>547</v>
      </c>
      <c r="P70" s="863" t="s">
        <v>547</v>
      </c>
      <c r="Q70" s="864">
        <v>4754</v>
      </c>
      <c r="R70" s="819"/>
      <c r="S70" s="819"/>
      <c r="T70" s="819"/>
      <c r="U70" s="819"/>
      <c r="V70" s="819">
        <v>4316</v>
      </c>
      <c r="W70" s="819"/>
      <c r="X70" s="819"/>
      <c r="Y70" s="819"/>
      <c r="Z70" s="819"/>
      <c r="AA70" s="819">
        <v>438</v>
      </c>
      <c r="AB70" s="819"/>
      <c r="AC70" s="819"/>
      <c r="AD70" s="819"/>
      <c r="AE70" s="819"/>
      <c r="AF70" s="819">
        <v>436</v>
      </c>
      <c r="AG70" s="819"/>
      <c r="AH70" s="819"/>
      <c r="AI70" s="819"/>
      <c r="AJ70" s="819"/>
      <c r="AK70" s="819">
        <v>236</v>
      </c>
      <c r="AL70" s="819"/>
      <c r="AM70" s="819"/>
      <c r="AN70" s="819"/>
      <c r="AO70" s="819"/>
      <c r="AP70" s="819">
        <v>2490</v>
      </c>
      <c r="AQ70" s="819"/>
      <c r="AR70" s="819"/>
      <c r="AS70" s="819"/>
      <c r="AT70" s="819"/>
      <c r="AU70" s="819">
        <v>1445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548</v>
      </c>
      <c r="C71" s="862" t="s">
        <v>549</v>
      </c>
      <c r="D71" s="862" t="s">
        <v>549</v>
      </c>
      <c r="E71" s="862" t="s">
        <v>549</v>
      </c>
      <c r="F71" s="862" t="s">
        <v>549</v>
      </c>
      <c r="G71" s="862" t="s">
        <v>549</v>
      </c>
      <c r="H71" s="862" t="s">
        <v>549</v>
      </c>
      <c r="I71" s="862" t="s">
        <v>549</v>
      </c>
      <c r="J71" s="862" t="s">
        <v>549</v>
      </c>
      <c r="K71" s="862" t="s">
        <v>549</v>
      </c>
      <c r="L71" s="862" t="s">
        <v>549</v>
      </c>
      <c r="M71" s="862" t="s">
        <v>549</v>
      </c>
      <c r="N71" s="862" t="s">
        <v>549</v>
      </c>
      <c r="O71" s="862" t="s">
        <v>549</v>
      </c>
      <c r="P71" s="863" t="s">
        <v>549</v>
      </c>
      <c r="Q71" s="864">
        <v>1320</v>
      </c>
      <c r="R71" s="819"/>
      <c r="S71" s="819"/>
      <c r="T71" s="819"/>
      <c r="U71" s="819"/>
      <c r="V71" s="819">
        <v>1293</v>
      </c>
      <c r="W71" s="819"/>
      <c r="X71" s="819"/>
      <c r="Y71" s="819"/>
      <c r="Z71" s="819"/>
      <c r="AA71" s="819">
        <v>27</v>
      </c>
      <c r="AB71" s="819"/>
      <c r="AC71" s="819"/>
      <c r="AD71" s="819"/>
      <c r="AE71" s="819"/>
      <c r="AF71" s="819">
        <v>27</v>
      </c>
      <c r="AG71" s="819"/>
      <c r="AH71" s="819"/>
      <c r="AI71" s="819"/>
      <c r="AJ71" s="819"/>
      <c r="AK71" s="819" t="s">
        <v>485</v>
      </c>
      <c r="AL71" s="819"/>
      <c r="AM71" s="819"/>
      <c r="AN71" s="819"/>
      <c r="AO71" s="819"/>
      <c r="AP71" s="819">
        <v>1004</v>
      </c>
      <c r="AQ71" s="819"/>
      <c r="AR71" s="819"/>
      <c r="AS71" s="819"/>
      <c r="AT71" s="819"/>
      <c r="AU71" s="819">
        <v>210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550</v>
      </c>
      <c r="C72" s="862" t="s">
        <v>551</v>
      </c>
      <c r="D72" s="862" t="s">
        <v>551</v>
      </c>
      <c r="E72" s="862" t="s">
        <v>551</v>
      </c>
      <c r="F72" s="862" t="s">
        <v>551</v>
      </c>
      <c r="G72" s="862" t="s">
        <v>551</v>
      </c>
      <c r="H72" s="862" t="s">
        <v>551</v>
      </c>
      <c r="I72" s="862" t="s">
        <v>551</v>
      </c>
      <c r="J72" s="862" t="s">
        <v>551</v>
      </c>
      <c r="K72" s="862" t="s">
        <v>551</v>
      </c>
      <c r="L72" s="862" t="s">
        <v>551</v>
      </c>
      <c r="M72" s="862" t="s">
        <v>551</v>
      </c>
      <c r="N72" s="862" t="s">
        <v>551</v>
      </c>
      <c r="O72" s="862" t="s">
        <v>551</v>
      </c>
      <c r="P72" s="863" t="s">
        <v>551</v>
      </c>
      <c r="Q72" s="864">
        <v>444</v>
      </c>
      <c r="R72" s="819"/>
      <c r="S72" s="819"/>
      <c r="T72" s="819"/>
      <c r="U72" s="819"/>
      <c r="V72" s="819">
        <v>436</v>
      </c>
      <c r="W72" s="819"/>
      <c r="X72" s="819"/>
      <c r="Y72" s="819"/>
      <c r="Z72" s="819"/>
      <c r="AA72" s="819">
        <v>8</v>
      </c>
      <c r="AB72" s="819"/>
      <c r="AC72" s="819"/>
      <c r="AD72" s="819"/>
      <c r="AE72" s="819"/>
      <c r="AF72" s="819">
        <v>8</v>
      </c>
      <c r="AG72" s="819"/>
      <c r="AH72" s="819"/>
      <c r="AI72" s="819"/>
      <c r="AJ72" s="819"/>
      <c r="AK72" s="819" t="s">
        <v>485</v>
      </c>
      <c r="AL72" s="819"/>
      <c r="AM72" s="819"/>
      <c r="AN72" s="819"/>
      <c r="AO72" s="819"/>
      <c r="AP72" s="819" t="s">
        <v>485</v>
      </c>
      <c r="AQ72" s="819"/>
      <c r="AR72" s="819"/>
      <c r="AS72" s="819"/>
      <c r="AT72" s="819"/>
      <c r="AU72" s="819" t="s">
        <v>485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552</v>
      </c>
      <c r="C73" s="862" t="s">
        <v>552</v>
      </c>
      <c r="D73" s="862" t="s">
        <v>552</v>
      </c>
      <c r="E73" s="862" t="s">
        <v>552</v>
      </c>
      <c r="F73" s="862" t="s">
        <v>552</v>
      </c>
      <c r="G73" s="862" t="s">
        <v>552</v>
      </c>
      <c r="H73" s="862" t="s">
        <v>552</v>
      </c>
      <c r="I73" s="862" t="s">
        <v>552</v>
      </c>
      <c r="J73" s="862" t="s">
        <v>552</v>
      </c>
      <c r="K73" s="862" t="s">
        <v>552</v>
      </c>
      <c r="L73" s="862" t="s">
        <v>552</v>
      </c>
      <c r="M73" s="862" t="s">
        <v>552</v>
      </c>
      <c r="N73" s="862" t="s">
        <v>552</v>
      </c>
      <c r="O73" s="862" t="s">
        <v>552</v>
      </c>
      <c r="P73" s="863" t="s">
        <v>552</v>
      </c>
      <c r="Q73" s="864">
        <v>594</v>
      </c>
      <c r="R73" s="819"/>
      <c r="S73" s="819"/>
      <c r="T73" s="819"/>
      <c r="U73" s="819"/>
      <c r="V73" s="819">
        <v>588</v>
      </c>
      <c r="W73" s="819"/>
      <c r="X73" s="819"/>
      <c r="Y73" s="819"/>
      <c r="Z73" s="819"/>
      <c r="AA73" s="819">
        <v>6</v>
      </c>
      <c r="AB73" s="819"/>
      <c r="AC73" s="819"/>
      <c r="AD73" s="819"/>
      <c r="AE73" s="819"/>
      <c r="AF73" s="819">
        <v>6</v>
      </c>
      <c r="AG73" s="819"/>
      <c r="AH73" s="819"/>
      <c r="AI73" s="819"/>
      <c r="AJ73" s="819"/>
      <c r="AK73" s="819">
        <v>374</v>
      </c>
      <c r="AL73" s="819"/>
      <c r="AM73" s="819"/>
      <c r="AN73" s="819"/>
      <c r="AO73" s="819"/>
      <c r="AP73" s="819" t="s">
        <v>485</v>
      </c>
      <c r="AQ73" s="819"/>
      <c r="AR73" s="819"/>
      <c r="AS73" s="819"/>
      <c r="AT73" s="819"/>
      <c r="AU73" s="819" t="s">
        <v>485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553</v>
      </c>
      <c r="C74" s="862" t="s">
        <v>553</v>
      </c>
      <c r="D74" s="862" t="s">
        <v>553</v>
      </c>
      <c r="E74" s="862" t="s">
        <v>553</v>
      </c>
      <c r="F74" s="862" t="s">
        <v>553</v>
      </c>
      <c r="G74" s="862" t="s">
        <v>553</v>
      </c>
      <c r="H74" s="862" t="s">
        <v>553</v>
      </c>
      <c r="I74" s="862" t="s">
        <v>553</v>
      </c>
      <c r="J74" s="862" t="s">
        <v>553</v>
      </c>
      <c r="K74" s="862" t="s">
        <v>553</v>
      </c>
      <c r="L74" s="862" t="s">
        <v>553</v>
      </c>
      <c r="M74" s="862" t="s">
        <v>553</v>
      </c>
      <c r="N74" s="862" t="s">
        <v>553</v>
      </c>
      <c r="O74" s="862" t="s">
        <v>553</v>
      </c>
      <c r="P74" s="863" t="s">
        <v>553</v>
      </c>
      <c r="Q74" s="864">
        <v>35</v>
      </c>
      <c r="R74" s="819"/>
      <c r="S74" s="819"/>
      <c r="T74" s="819"/>
      <c r="U74" s="819"/>
      <c r="V74" s="819">
        <v>30</v>
      </c>
      <c r="W74" s="819"/>
      <c r="X74" s="819"/>
      <c r="Y74" s="819"/>
      <c r="Z74" s="819"/>
      <c r="AA74" s="819">
        <v>5</v>
      </c>
      <c r="AB74" s="819"/>
      <c r="AC74" s="819"/>
      <c r="AD74" s="819"/>
      <c r="AE74" s="819"/>
      <c r="AF74" s="819">
        <v>5</v>
      </c>
      <c r="AG74" s="819"/>
      <c r="AH74" s="819"/>
      <c r="AI74" s="819"/>
      <c r="AJ74" s="819"/>
      <c r="AK74" s="819" t="s">
        <v>485</v>
      </c>
      <c r="AL74" s="819"/>
      <c r="AM74" s="819"/>
      <c r="AN74" s="819"/>
      <c r="AO74" s="819"/>
      <c r="AP74" s="819" t="s">
        <v>485</v>
      </c>
      <c r="AQ74" s="819"/>
      <c r="AR74" s="819"/>
      <c r="AS74" s="819"/>
      <c r="AT74" s="819"/>
      <c r="AU74" s="819" t="s">
        <v>485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554</v>
      </c>
      <c r="C75" s="862" t="s">
        <v>555</v>
      </c>
      <c r="D75" s="862" t="s">
        <v>555</v>
      </c>
      <c r="E75" s="862" t="s">
        <v>555</v>
      </c>
      <c r="F75" s="862" t="s">
        <v>555</v>
      </c>
      <c r="G75" s="862" t="s">
        <v>555</v>
      </c>
      <c r="H75" s="862" t="s">
        <v>555</v>
      </c>
      <c r="I75" s="862" t="s">
        <v>555</v>
      </c>
      <c r="J75" s="862" t="s">
        <v>555</v>
      </c>
      <c r="K75" s="862" t="s">
        <v>555</v>
      </c>
      <c r="L75" s="862" t="s">
        <v>555</v>
      </c>
      <c r="M75" s="862" t="s">
        <v>555</v>
      </c>
      <c r="N75" s="862" t="s">
        <v>555</v>
      </c>
      <c r="O75" s="862" t="s">
        <v>555</v>
      </c>
      <c r="P75" s="863" t="s">
        <v>555</v>
      </c>
      <c r="Q75" s="867">
        <v>78</v>
      </c>
      <c r="R75" s="868"/>
      <c r="S75" s="868"/>
      <c r="T75" s="868"/>
      <c r="U75" s="818"/>
      <c r="V75" s="869">
        <v>76</v>
      </c>
      <c r="W75" s="868"/>
      <c r="X75" s="868"/>
      <c r="Y75" s="868"/>
      <c r="Z75" s="818"/>
      <c r="AA75" s="869">
        <v>2</v>
      </c>
      <c r="AB75" s="868"/>
      <c r="AC75" s="868"/>
      <c r="AD75" s="868"/>
      <c r="AE75" s="818"/>
      <c r="AF75" s="869">
        <v>2</v>
      </c>
      <c r="AG75" s="868"/>
      <c r="AH75" s="868"/>
      <c r="AI75" s="868"/>
      <c r="AJ75" s="818"/>
      <c r="AK75" s="869" t="s">
        <v>485</v>
      </c>
      <c r="AL75" s="868"/>
      <c r="AM75" s="868"/>
      <c r="AN75" s="868"/>
      <c r="AO75" s="818"/>
      <c r="AP75" s="869" t="s">
        <v>485</v>
      </c>
      <c r="AQ75" s="868"/>
      <c r="AR75" s="868"/>
      <c r="AS75" s="868"/>
      <c r="AT75" s="818"/>
      <c r="AU75" s="869" t="s">
        <v>485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556</v>
      </c>
      <c r="C76" s="862" t="s">
        <v>555</v>
      </c>
      <c r="D76" s="862" t="s">
        <v>555</v>
      </c>
      <c r="E76" s="862" t="s">
        <v>555</v>
      </c>
      <c r="F76" s="862" t="s">
        <v>555</v>
      </c>
      <c r="G76" s="862" t="s">
        <v>555</v>
      </c>
      <c r="H76" s="862" t="s">
        <v>555</v>
      </c>
      <c r="I76" s="862" t="s">
        <v>555</v>
      </c>
      <c r="J76" s="862" t="s">
        <v>555</v>
      </c>
      <c r="K76" s="862" t="s">
        <v>555</v>
      </c>
      <c r="L76" s="862" t="s">
        <v>555</v>
      </c>
      <c r="M76" s="862" t="s">
        <v>555</v>
      </c>
      <c r="N76" s="862" t="s">
        <v>555</v>
      </c>
      <c r="O76" s="862" t="s">
        <v>555</v>
      </c>
      <c r="P76" s="863" t="s">
        <v>555</v>
      </c>
      <c r="Q76" s="867">
        <v>234938</v>
      </c>
      <c r="R76" s="868"/>
      <c r="S76" s="868"/>
      <c r="T76" s="868"/>
      <c r="U76" s="818"/>
      <c r="V76" s="869">
        <v>229219</v>
      </c>
      <c r="W76" s="868"/>
      <c r="X76" s="868"/>
      <c r="Y76" s="868"/>
      <c r="Z76" s="818"/>
      <c r="AA76" s="869">
        <v>5719</v>
      </c>
      <c r="AB76" s="868"/>
      <c r="AC76" s="868"/>
      <c r="AD76" s="868"/>
      <c r="AE76" s="818"/>
      <c r="AF76" s="869">
        <v>5719</v>
      </c>
      <c r="AG76" s="868"/>
      <c r="AH76" s="868"/>
      <c r="AI76" s="868"/>
      <c r="AJ76" s="818"/>
      <c r="AK76" s="869">
        <v>194</v>
      </c>
      <c r="AL76" s="868"/>
      <c r="AM76" s="868"/>
      <c r="AN76" s="868"/>
      <c r="AO76" s="818"/>
      <c r="AP76" s="869" t="s">
        <v>485</v>
      </c>
      <c r="AQ76" s="868"/>
      <c r="AR76" s="868"/>
      <c r="AS76" s="868"/>
      <c r="AT76" s="818"/>
      <c r="AU76" s="869" t="s">
        <v>485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557</v>
      </c>
      <c r="C77" s="862"/>
      <c r="D77" s="862"/>
      <c r="E77" s="862"/>
      <c r="F77" s="862"/>
      <c r="G77" s="862"/>
      <c r="H77" s="862"/>
      <c r="I77" s="862"/>
      <c r="J77" s="862"/>
      <c r="K77" s="862"/>
      <c r="L77" s="862"/>
      <c r="M77" s="862"/>
      <c r="N77" s="862"/>
      <c r="O77" s="862"/>
      <c r="P77" s="863"/>
      <c r="Q77" s="867">
        <v>48</v>
      </c>
      <c r="R77" s="868"/>
      <c r="S77" s="868"/>
      <c r="T77" s="868"/>
      <c r="U77" s="818"/>
      <c r="V77" s="869">
        <v>48</v>
      </c>
      <c r="W77" s="868"/>
      <c r="X77" s="868"/>
      <c r="Y77" s="868"/>
      <c r="Z77" s="818"/>
      <c r="AA77" s="869">
        <v>1</v>
      </c>
      <c r="AB77" s="868"/>
      <c r="AC77" s="868"/>
      <c r="AD77" s="868"/>
      <c r="AE77" s="818"/>
      <c r="AF77" s="869">
        <v>1</v>
      </c>
      <c r="AG77" s="868"/>
      <c r="AH77" s="868"/>
      <c r="AI77" s="868"/>
      <c r="AJ77" s="818"/>
      <c r="AK77" s="869">
        <v>3</v>
      </c>
      <c r="AL77" s="868"/>
      <c r="AM77" s="868"/>
      <c r="AN77" s="868"/>
      <c r="AO77" s="818"/>
      <c r="AP77" s="869" t="s">
        <v>485</v>
      </c>
      <c r="AQ77" s="868"/>
      <c r="AR77" s="868"/>
      <c r="AS77" s="868"/>
      <c r="AT77" s="818"/>
      <c r="AU77" s="869" t="s">
        <v>485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6228</v>
      </c>
      <c r="AG88" s="830"/>
      <c r="AH88" s="830"/>
      <c r="AI88" s="830"/>
      <c r="AJ88" s="830"/>
      <c r="AK88" s="827"/>
      <c r="AL88" s="827"/>
      <c r="AM88" s="827"/>
      <c r="AN88" s="827"/>
      <c r="AO88" s="827"/>
      <c r="AP88" s="830">
        <v>3975</v>
      </c>
      <c r="AQ88" s="830"/>
      <c r="AR88" s="830"/>
      <c r="AS88" s="830"/>
      <c r="AT88" s="830"/>
      <c r="AU88" s="830">
        <v>1923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863</v>
      </c>
      <c r="CS102" s="838"/>
      <c r="CT102" s="838"/>
      <c r="CU102" s="838"/>
      <c r="CV102" s="881"/>
      <c r="CW102" s="880">
        <v>2880</v>
      </c>
      <c r="CX102" s="838"/>
      <c r="CY102" s="838"/>
      <c r="CZ102" s="838"/>
      <c r="DA102" s="881"/>
      <c r="DB102" s="880">
        <v>831</v>
      </c>
      <c r="DC102" s="838"/>
      <c r="DD102" s="838"/>
      <c r="DE102" s="838"/>
      <c r="DF102" s="881"/>
      <c r="DG102" s="880" t="s">
        <v>485</v>
      </c>
      <c r="DH102" s="838"/>
      <c r="DI102" s="838"/>
      <c r="DJ102" s="838"/>
      <c r="DK102" s="881"/>
      <c r="DL102" s="880">
        <v>119</v>
      </c>
      <c r="DM102" s="838"/>
      <c r="DN102" s="838"/>
      <c r="DO102" s="838"/>
      <c r="DP102" s="881"/>
      <c r="DQ102" s="880">
        <v>107</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284</v>
      </c>
      <c r="AG109" s="883"/>
      <c r="AH109" s="883"/>
      <c r="AI109" s="883"/>
      <c r="AJ109" s="884"/>
      <c r="AK109" s="882" t="s">
        <v>283</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284</v>
      </c>
      <c r="BW109" s="883"/>
      <c r="BX109" s="883"/>
      <c r="BY109" s="883"/>
      <c r="BZ109" s="884"/>
      <c r="CA109" s="882" t="s">
        <v>283</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284</v>
      </c>
      <c r="DM109" s="883"/>
      <c r="DN109" s="883"/>
      <c r="DO109" s="883"/>
      <c r="DP109" s="884"/>
      <c r="DQ109" s="882" t="s">
        <v>283</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7277454</v>
      </c>
      <c r="AB110" s="890"/>
      <c r="AC110" s="890"/>
      <c r="AD110" s="890"/>
      <c r="AE110" s="891"/>
      <c r="AF110" s="892">
        <v>7665618</v>
      </c>
      <c r="AG110" s="890"/>
      <c r="AH110" s="890"/>
      <c r="AI110" s="890"/>
      <c r="AJ110" s="891"/>
      <c r="AK110" s="892">
        <v>7466636</v>
      </c>
      <c r="AL110" s="890"/>
      <c r="AM110" s="890"/>
      <c r="AN110" s="890"/>
      <c r="AO110" s="891"/>
      <c r="AP110" s="893">
        <v>24.8</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82814871</v>
      </c>
      <c r="BR110" s="927"/>
      <c r="BS110" s="927"/>
      <c r="BT110" s="927"/>
      <c r="BU110" s="927"/>
      <c r="BV110" s="927">
        <v>85883364</v>
      </c>
      <c r="BW110" s="927"/>
      <c r="BX110" s="927"/>
      <c r="BY110" s="927"/>
      <c r="BZ110" s="927"/>
      <c r="CA110" s="927">
        <v>87366884</v>
      </c>
      <c r="CB110" s="927"/>
      <c r="CC110" s="927"/>
      <c r="CD110" s="927"/>
      <c r="CE110" s="927"/>
      <c r="CF110" s="941">
        <v>290.39999999999998</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411</v>
      </c>
      <c r="AB111" s="934"/>
      <c r="AC111" s="934"/>
      <c r="AD111" s="934"/>
      <c r="AE111" s="935"/>
      <c r="AF111" s="936" t="s">
        <v>411</v>
      </c>
      <c r="AG111" s="934"/>
      <c r="AH111" s="934"/>
      <c r="AI111" s="934"/>
      <c r="AJ111" s="935"/>
      <c r="AK111" s="936" t="s">
        <v>411</v>
      </c>
      <c r="AL111" s="934"/>
      <c r="AM111" s="934"/>
      <c r="AN111" s="934"/>
      <c r="AO111" s="935"/>
      <c r="AP111" s="937" t="s">
        <v>411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3295792</v>
      </c>
      <c r="BR111" s="920"/>
      <c r="BS111" s="920"/>
      <c r="BT111" s="920"/>
      <c r="BU111" s="920"/>
      <c r="BV111" s="920">
        <v>3126536</v>
      </c>
      <c r="BW111" s="920"/>
      <c r="BX111" s="920"/>
      <c r="BY111" s="920"/>
      <c r="BZ111" s="920"/>
      <c r="CA111" s="920">
        <v>3079876</v>
      </c>
      <c r="CB111" s="920"/>
      <c r="CC111" s="920"/>
      <c r="CD111" s="920"/>
      <c r="CE111" s="920"/>
      <c r="CF111" s="914">
        <v>10.199999999999999</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415</v>
      </c>
      <c r="DH111" s="920"/>
      <c r="DI111" s="920"/>
      <c r="DJ111" s="920"/>
      <c r="DK111" s="920"/>
      <c r="DL111" s="920" t="s">
        <v>415</v>
      </c>
      <c r="DM111" s="920"/>
      <c r="DN111" s="920"/>
      <c r="DO111" s="920"/>
      <c r="DP111" s="920"/>
      <c r="DQ111" s="920" t="s">
        <v>415</v>
      </c>
      <c r="DR111" s="920"/>
      <c r="DS111" s="920"/>
      <c r="DT111" s="920"/>
      <c r="DU111" s="920"/>
      <c r="DV111" s="921" t="s">
        <v>415</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415</v>
      </c>
      <c r="AB112" s="959"/>
      <c r="AC112" s="959"/>
      <c r="AD112" s="959"/>
      <c r="AE112" s="960"/>
      <c r="AF112" s="961" t="s">
        <v>415</v>
      </c>
      <c r="AG112" s="959"/>
      <c r="AH112" s="959"/>
      <c r="AI112" s="959"/>
      <c r="AJ112" s="960"/>
      <c r="AK112" s="961" t="s">
        <v>415</v>
      </c>
      <c r="AL112" s="959"/>
      <c r="AM112" s="959"/>
      <c r="AN112" s="959"/>
      <c r="AO112" s="960"/>
      <c r="AP112" s="962" t="s">
        <v>415</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24431160</v>
      </c>
      <c r="BR112" s="920"/>
      <c r="BS112" s="920"/>
      <c r="BT112" s="920"/>
      <c r="BU112" s="920"/>
      <c r="BV112" s="920">
        <v>23789350</v>
      </c>
      <c r="BW112" s="920"/>
      <c r="BX112" s="920"/>
      <c r="BY112" s="920"/>
      <c r="BZ112" s="920"/>
      <c r="CA112" s="920">
        <v>22929601</v>
      </c>
      <c r="CB112" s="920"/>
      <c r="CC112" s="920"/>
      <c r="CD112" s="920"/>
      <c r="CE112" s="920"/>
      <c r="CF112" s="914">
        <v>76.2</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415</v>
      </c>
      <c r="DH112" s="920"/>
      <c r="DI112" s="920"/>
      <c r="DJ112" s="920"/>
      <c r="DK112" s="920"/>
      <c r="DL112" s="920" t="s">
        <v>415</v>
      </c>
      <c r="DM112" s="920"/>
      <c r="DN112" s="920"/>
      <c r="DO112" s="920"/>
      <c r="DP112" s="920"/>
      <c r="DQ112" s="920" t="s">
        <v>415</v>
      </c>
      <c r="DR112" s="920"/>
      <c r="DS112" s="920"/>
      <c r="DT112" s="920"/>
      <c r="DU112" s="920"/>
      <c r="DV112" s="921" t="s">
        <v>415</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2685217</v>
      </c>
      <c r="AB113" s="934"/>
      <c r="AC113" s="934"/>
      <c r="AD113" s="934"/>
      <c r="AE113" s="935"/>
      <c r="AF113" s="936">
        <v>2591166</v>
      </c>
      <c r="AG113" s="934"/>
      <c r="AH113" s="934"/>
      <c r="AI113" s="934"/>
      <c r="AJ113" s="935"/>
      <c r="AK113" s="936">
        <v>2618749</v>
      </c>
      <c r="AL113" s="934"/>
      <c r="AM113" s="934"/>
      <c r="AN113" s="934"/>
      <c r="AO113" s="935"/>
      <c r="AP113" s="937">
        <v>8.6999999999999993</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659228</v>
      </c>
      <c r="BR113" s="920"/>
      <c r="BS113" s="920"/>
      <c r="BT113" s="920"/>
      <c r="BU113" s="920"/>
      <c r="BV113" s="920">
        <v>1000782</v>
      </c>
      <c r="BW113" s="920"/>
      <c r="BX113" s="920"/>
      <c r="BY113" s="920"/>
      <c r="BZ113" s="920"/>
      <c r="CA113" s="920">
        <v>1923488</v>
      </c>
      <c r="CB113" s="920"/>
      <c r="CC113" s="920"/>
      <c r="CD113" s="920"/>
      <c r="CE113" s="920"/>
      <c r="CF113" s="914">
        <v>6.4</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415</v>
      </c>
      <c r="DH113" s="959"/>
      <c r="DI113" s="959"/>
      <c r="DJ113" s="959"/>
      <c r="DK113" s="960"/>
      <c r="DL113" s="961" t="s">
        <v>415</v>
      </c>
      <c r="DM113" s="959"/>
      <c r="DN113" s="959"/>
      <c r="DO113" s="959"/>
      <c r="DP113" s="960"/>
      <c r="DQ113" s="961" t="s">
        <v>415</v>
      </c>
      <c r="DR113" s="959"/>
      <c r="DS113" s="959"/>
      <c r="DT113" s="959"/>
      <c r="DU113" s="960"/>
      <c r="DV113" s="962" t="s">
        <v>415</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68740</v>
      </c>
      <c r="AB114" s="959"/>
      <c r="AC114" s="959"/>
      <c r="AD114" s="959"/>
      <c r="AE114" s="960"/>
      <c r="AF114" s="961">
        <v>64156</v>
      </c>
      <c r="AG114" s="959"/>
      <c r="AH114" s="959"/>
      <c r="AI114" s="959"/>
      <c r="AJ114" s="960"/>
      <c r="AK114" s="961">
        <v>66620</v>
      </c>
      <c r="AL114" s="959"/>
      <c r="AM114" s="959"/>
      <c r="AN114" s="959"/>
      <c r="AO114" s="960"/>
      <c r="AP114" s="962">
        <v>0.2</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12311125</v>
      </c>
      <c r="BR114" s="920"/>
      <c r="BS114" s="920"/>
      <c r="BT114" s="920"/>
      <c r="BU114" s="920"/>
      <c r="BV114" s="920">
        <v>11207589</v>
      </c>
      <c r="BW114" s="920"/>
      <c r="BX114" s="920"/>
      <c r="BY114" s="920"/>
      <c r="BZ114" s="920"/>
      <c r="CA114" s="920">
        <v>10787692</v>
      </c>
      <c r="CB114" s="920"/>
      <c r="CC114" s="920"/>
      <c r="CD114" s="920"/>
      <c r="CE114" s="920"/>
      <c r="CF114" s="914">
        <v>35.9</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415</v>
      </c>
      <c r="DH114" s="959"/>
      <c r="DI114" s="959"/>
      <c r="DJ114" s="959"/>
      <c r="DK114" s="960"/>
      <c r="DL114" s="961" t="s">
        <v>415</v>
      </c>
      <c r="DM114" s="959"/>
      <c r="DN114" s="959"/>
      <c r="DO114" s="959"/>
      <c r="DP114" s="960"/>
      <c r="DQ114" s="961" t="s">
        <v>415</v>
      </c>
      <c r="DR114" s="959"/>
      <c r="DS114" s="959"/>
      <c r="DT114" s="959"/>
      <c r="DU114" s="960"/>
      <c r="DV114" s="962" t="s">
        <v>415</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168383</v>
      </c>
      <c r="AB115" s="934"/>
      <c r="AC115" s="934"/>
      <c r="AD115" s="934"/>
      <c r="AE115" s="935"/>
      <c r="AF115" s="936">
        <v>107568</v>
      </c>
      <c r="AG115" s="934"/>
      <c r="AH115" s="934"/>
      <c r="AI115" s="934"/>
      <c r="AJ115" s="935"/>
      <c r="AK115" s="936">
        <v>62301</v>
      </c>
      <c r="AL115" s="934"/>
      <c r="AM115" s="934"/>
      <c r="AN115" s="934"/>
      <c r="AO115" s="935"/>
      <c r="AP115" s="937">
        <v>0.2</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111060</v>
      </c>
      <c r="BR115" s="920"/>
      <c r="BS115" s="920"/>
      <c r="BT115" s="920"/>
      <c r="BU115" s="920"/>
      <c r="BV115" s="920">
        <v>134483</v>
      </c>
      <c r="BW115" s="920"/>
      <c r="BX115" s="920"/>
      <c r="BY115" s="920"/>
      <c r="BZ115" s="920"/>
      <c r="CA115" s="920">
        <v>107100</v>
      </c>
      <c r="CB115" s="920"/>
      <c r="CC115" s="920"/>
      <c r="CD115" s="920"/>
      <c r="CE115" s="920"/>
      <c r="CF115" s="914">
        <v>0.4</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415</v>
      </c>
      <c r="DH115" s="959"/>
      <c r="DI115" s="959"/>
      <c r="DJ115" s="959"/>
      <c r="DK115" s="960"/>
      <c r="DL115" s="961" t="s">
        <v>415</v>
      </c>
      <c r="DM115" s="959"/>
      <c r="DN115" s="959"/>
      <c r="DO115" s="959"/>
      <c r="DP115" s="960"/>
      <c r="DQ115" s="961" t="s">
        <v>415</v>
      </c>
      <c r="DR115" s="959"/>
      <c r="DS115" s="959"/>
      <c r="DT115" s="959"/>
      <c r="DU115" s="960"/>
      <c r="DV115" s="962" t="s">
        <v>415</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415</v>
      </c>
      <c r="AB116" s="959"/>
      <c r="AC116" s="959"/>
      <c r="AD116" s="959"/>
      <c r="AE116" s="960"/>
      <c r="AF116" s="961" t="s">
        <v>415</v>
      </c>
      <c r="AG116" s="959"/>
      <c r="AH116" s="959"/>
      <c r="AI116" s="959"/>
      <c r="AJ116" s="960"/>
      <c r="AK116" s="961" t="s">
        <v>415</v>
      </c>
      <c r="AL116" s="959"/>
      <c r="AM116" s="959"/>
      <c r="AN116" s="959"/>
      <c r="AO116" s="960"/>
      <c r="AP116" s="962" t="s">
        <v>415</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415</v>
      </c>
      <c r="BR116" s="920"/>
      <c r="BS116" s="920"/>
      <c r="BT116" s="920"/>
      <c r="BU116" s="920"/>
      <c r="BV116" s="920" t="s">
        <v>415</v>
      </c>
      <c r="BW116" s="920"/>
      <c r="BX116" s="920"/>
      <c r="BY116" s="920"/>
      <c r="BZ116" s="920"/>
      <c r="CA116" s="920" t="s">
        <v>415</v>
      </c>
      <c r="CB116" s="920"/>
      <c r="CC116" s="920"/>
      <c r="CD116" s="920"/>
      <c r="CE116" s="920"/>
      <c r="CF116" s="914" t="s">
        <v>415</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250630</v>
      </c>
      <c r="DH116" s="959"/>
      <c r="DI116" s="959"/>
      <c r="DJ116" s="959"/>
      <c r="DK116" s="960"/>
      <c r="DL116" s="961">
        <v>190506</v>
      </c>
      <c r="DM116" s="959"/>
      <c r="DN116" s="959"/>
      <c r="DO116" s="959"/>
      <c r="DP116" s="960"/>
      <c r="DQ116" s="961">
        <v>153334</v>
      </c>
      <c r="DR116" s="959"/>
      <c r="DS116" s="959"/>
      <c r="DT116" s="959"/>
      <c r="DU116" s="960"/>
      <c r="DV116" s="962">
        <v>0.5</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10199794</v>
      </c>
      <c r="AB117" s="966"/>
      <c r="AC117" s="966"/>
      <c r="AD117" s="966"/>
      <c r="AE117" s="967"/>
      <c r="AF117" s="965">
        <v>10428508</v>
      </c>
      <c r="AG117" s="966"/>
      <c r="AH117" s="966"/>
      <c r="AI117" s="966"/>
      <c r="AJ117" s="967"/>
      <c r="AK117" s="965">
        <v>10214306</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284</v>
      </c>
      <c r="AG118" s="883"/>
      <c r="AH118" s="883"/>
      <c r="AI118" s="883"/>
      <c r="AJ118" s="884"/>
      <c r="AK118" s="882" t="s">
        <v>283</v>
      </c>
      <c r="AL118" s="883"/>
      <c r="AM118" s="883"/>
      <c r="AN118" s="883"/>
      <c r="AO118" s="884"/>
      <c r="AP118" s="990" t="s">
        <v>405</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435</v>
      </c>
      <c r="BP118" s="994"/>
      <c r="BQ118" s="985">
        <v>123623236</v>
      </c>
      <c r="BR118" s="986"/>
      <c r="BS118" s="986"/>
      <c r="BT118" s="986"/>
      <c r="BU118" s="986"/>
      <c r="BV118" s="986">
        <v>125142104</v>
      </c>
      <c r="BW118" s="986"/>
      <c r="BX118" s="986"/>
      <c r="BY118" s="986"/>
      <c r="BZ118" s="986"/>
      <c r="CA118" s="986">
        <v>126194641</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8576472</v>
      </c>
      <c r="BR119" s="927"/>
      <c r="BS119" s="927"/>
      <c r="BT119" s="927"/>
      <c r="BU119" s="927"/>
      <c r="BV119" s="927">
        <v>9145633</v>
      </c>
      <c r="BW119" s="927"/>
      <c r="BX119" s="927"/>
      <c r="BY119" s="927"/>
      <c r="BZ119" s="927"/>
      <c r="CA119" s="927">
        <v>8902707</v>
      </c>
      <c r="CB119" s="927"/>
      <c r="CC119" s="927"/>
      <c r="CD119" s="927"/>
      <c r="CE119" s="927"/>
      <c r="CF119" s="941">
        <v>29.6</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3045162</v>
      </c>
      <c r="DH119" s="998"/>
      <c r="DI119" s="998"/>
      <c r="DJ119" s="998"/>
      <c r="DK119" s="999"/>
      <c r="DL119" s="1000">
        <v>2936030</v>
      </c>
      <c r="DM119" s="998"/>
      <c r="DN119" s="998"/>
      <c r="DO119" s="998"/>
      <c r="DP119" s="999"/>
      <c r="DQ119" s="1000">
        <v>2926542</v>
      </c>
      <c r="DR119" s="998"/>
      <c r="DS119" s="998"/>
      <c r="DT119" s="998"/>
      <c r="DU119" s="999"/>
      <c r="DV119" s="1001">
        <v>9.6999999999999993</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15196123</v>
      </c>
      <c r="BR120" s="920"/>
      <c r="BS120" s="920"/>
      <c r="BT120" s="920"/>
      <c r="BU120" s="920"/>
      <c r="BV120" s="920">
        <v>14646367</v>
      </c>
      <c r="BW120" s="920"/>
      <c r="BX120" s="920"/>
      <c r="BY120" s="920"/>
      <c r="BZ120" s="920"/>
      <c r="CA120" s="920">
        <v>14614907</v>
      </c>
      <c r="CB120" s="920"/>
      <c r="CC120" s="920"/>
      <c r="CD120" s="920"/>
      <c r="CE120" s="920"/>
      <c r="CF120" s="914">
        <v>48.6</v>
      </c>
      <c r="CG120" s="915"/>
      <c r="CH120" s="915"/>
      <c r="CI120" s="915"/>
      <c r="CJ120" s="915"/>
      <c r="CK120" s="1013" t="s">
        <v>441</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17639135</v>
      </c>
      <c r="DH120" s="927"/>
      <c r="DI120" s="927"/>
      <c r="DJ120" s="927"/>
      <c r="DK120" s="927"/>
      <c r="DL120" s="927">
        <v>16655141</v>
      </c>
      <c r="DM120" s="927"/>
      <c r="DN120" s="927"/>
      <c r="DO120" s="927"/>
      <c r="DP120" s="927"/>
      <c r="DQ120" s="927">
        <v>15549314</v>
      </c>
      <c r="DR120" s="927"/>
      <c r="DS120" s="927"/>
      <c r="DT120" s="927"/>
      <c r="DU120" s="927"/>
      <c r="DV120" s="928">
        <v>51.7</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73717271</v>
      </c>
      <c r="BR121" s="986"/>
      <c r="BS121" s="986"/>
      <c r="BT121" s="986"/>
      <c r="BU121" s="986"/>
      <c r="BV121" s="986">
        <v>74474784</v>
      </c>
      <c r="BW121" s="986"/>
      <c r="BX121" s="986"/>
      <c r="BY121" s="986"/>
      <c r="BZ121" s="986"/>
      <c r="CA121" s="986">
        <v>75205703</v>
      </c>
      <c r="CB121" s="986"/>
      <c r="CC121" s="986"/>
      <c r="CD121" s="986"/>
      <c r="CE121" s="986"/>
      <c r="CF121" s="1024">
        <v>250</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2904783</v>
      </c>
      <c r="DH121" s="920"/>
      <c r="DI121" s="920"/>
      <c r="DJ121" s="920"/>
      <c r="DK121" s="920"/>
      <c r="DL121" s="920">
        <v>2769826</v>
      </c>
      <c r="DM121" s="920"/>
      <c r="DN121" s="920"/>
      <c r="DO121" s="920"/>
      <c r="DP121" s="920"/>
      <c r="DQ121" s="920">
        <v>2842870</v>
      </c>
      <c r="DR121" s="920"/>
      <c r="DS121" s="920"/>
      <c r="DT121" s="920"/>
      <c r="DU121" s="920"/>
      <c r="DV121" s="921">
        <v>9.4</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444</v>
      </c>
      <c r="BP122" s="994"/>
      <c r="BQ122" s="1034">
        <v>97489866</v>
      </c>
      <c r="BR122" s="1035"/>
      <c r="BS122" s="1035"/>
      <c r="BT122" s="1035"/>
      <c r="BU122" s="1035"/>
      <c r="BV122" s="1035">
        <v>98266784</v>
      </c>
      <c r="BW122" s="1035"/>
      <c r="BX122" s="1035"/>
      <c r="BY122" s="1035"/>
      <c r="BZ122" s="1035"/>
      <c r="CA122" s="1035">
        <v>98723317</v>
      </c>
      <c r="CB122" s="1035"/>
      <c r="CC122" s="1035"/>
      <c r="CD122" s="1035"/>
      <c r="CE122" s="1035"/>
      <c r="CF122" s="987"/>
      <c r="CG122" s="988"/>
      <c r="CH122" s="988"/>
      <c r="CI122" s="988"/>
      <c r="CJ122" s="989"/>
      <c r="CK122" s="1016"/>
      <c r="CL122" s="1017"/>
      <c r="CM122" s="1017"/>
      <c r="CN122" s="1017"/>
      <c r="CO122" s="1018"/>
      <c r="CP122" s="1007" t="s">
        <v>445</v>
      </c>
      <c r="CQ122" s="1008"/>
      <c r="CR122" s="1008"/>
      <c r="CS122" s="1008"/>
      <c r="CT122" s="1008"/>
      <c r="CU122" s="1008"/>
      <c r="CV122" s="1008"/>
      <c r="CW122" s="1008"/>
      <c r="CX122" s="1008"/>
      <c r="CY122" s="1008"/>
      <c r="CZ122" s="1008"/>
      <c r="DA122" s="1008"/>
      <c r="DB122" s="1008"/>
      <c r="DC122" s="1008"/>
      <c r="DD122" s="1008"/>
      <c r="DE122" s="1008"/>
      <c r="DF122" s="1009"/>
      <c r="DG122" s="919">
        <v>1243484</v>
      </c>
      <c r="DH122" s="920"/>
      <c r="DI122" s="920"/>
      <c r="DJ122" s="920"/>
      <c r="DK122" s="920"/>
      <c r="DL122" s="920">
        <v>2016158</v>
      </c>
      <c r="DM122" s="920"/>
      <c r="DN122" s="920"/>
      <c r="DO122" s="920"/>
      <c r="DP122" s="920"/>
      <c r="DQ122" s="920">
        <v>2443540</v>
      </c>
      <c r="DR122" s="920"/>
      <c r="DS122" s="920"/>
      <c r="DT122" s="920"/>
      <c r="DU122" s="920"/>
      <c r="DV122" s="921">
        <v>8.1</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71490</v>
      </c>
      <c r="AB123" s="959"/>
      <c r="AC123" s="959"/>
      <c r="AD123" s="959"/>
      <c r="AE123" s="960"/>
      <c r="AF123" s="961">
        <v>62501</v>
      </c>
      <c r="AG123" s="959"/>
      <c r="AH123" s="959"/>
      <c r="AI123" s="959"/>
      <c r="AJ123" s="960"/>
      <c r="AK123" s="961">
        <v>39087</v>
      </c>
      <c r="AL123" s="959"/>
      <c r="AM123" s="959"/>
      <c r="AN123" s="959"/>
      <c r="AO123" s="960"/>
      <c r="AP123" s="962">
        <v>0.1</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84.4</v>
      </c>
      <c r="BR123" s="1027"/>
      <c r="BS123" s="1027"/>
      <c r="BT123" s="1027"/>
      <c r="BU123" s="1027"/>
      <c r="BV123" s="1027">
        <v>88.7</v>
      </c>
      <c r="BW123" s="1027"/>
      <c r="BX123" s="1027"/>
      <c r="BY123" s="1027"/>
      <c r="BZ123" s="1027"/>
      <c r="CA123" s="1027">
        <v>91.3</v>
      </c>
      <c r="CB123" s="1027"/>
      <c r="CC123" s="1027"/>
      <c r="CD123" s="1027"/>
      <c r="CE123" s="1027"/>
      <c r="CF123" s="1028"/>
      <c r="CG123" s="1029"/>
      <c r="CH123" s="1029"/>
      <c r="CI123" s="1029"/>
      <c r="CJ123" s="1030"/>
      <c r="CK123" s="1016"/>
      <c r="CL123" s="1017"/>
      <c r="CM123" s="1017"/>
      <c r="CN123" s="1017"/>
      <c r="CO123" s="1018"/>
      <c r="CP123" s="1007" t="s">
        <v>447</v>
      </c>
      <c r="CQ123" s="1008"/>
      <c r="CR123" s="1008"/>
      <c r="CS123" s="1008"/>
      <c r="CT123" s="1008"/>
      <c r="CU123" s="1008"/>
      <c r="CV123" s="1008"/>
      <c r="CW123" s="1008"/>
      <c r="CX123" s="1008"/>
      <c r="CY123" s="1008"/>
      <c r="CZ123" s="1008"/>
      <c r="DA123" s="1008"/>
      <c r="DB123" s="1008"/>
      <c r="DC123" s="1008"/>
      <c r="DD123" s="1008"/>
      <c r="DE123" s="1008"/>
      <c r="DF123" s="1009"/>
      <c r="DG123" s="958">
        <v>1519013</v>
      </c>
      <c r="DH123" s="959"/>
      <c r="DI123" s="959"/>
      <c r="DJ123" s="959"/>
      <c r="DK123" s="960"/>
      <c r="DL123" s="961">
        <v>1432563</v>
      </c>
      <c r="DM123" s="959"/>
      <c r="DN123" s="959"/>
      <c r="DO123" s="959"/>
      <c r="DP123" s="960"/>
      <c r="DQ123" s="961">
        <v>1317261</v>
      </c>
      <c r="DR123" s="959"/>
      <c r="DS123" s="959"/>
      <c r="DT123" s="959"/>
      <c r="DU123" s="960"/>
      <c r="DV123" s="962">
        <v>4.4000000000000004</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448</v>
      </c>
      <c r="AB124" s="959"/>
      <c r="AC124" s="959"/>
      <c r="AD124" s="959"/>
      <c r="AE124" s="960"/>
      <c r="AF124" s="961" t="s">
        <v>448</v>
      </c>
      <c r="AG124" s="959"/>
      <c r="AH124" s="959"/>
      <c r="AI124" s="959"/>
      <c r="AJ124" s="960"/>
      <c r="AK124" s="961" t="s">
        <v>448</v>
      </c>
      <c r="AL124" s="959"/>
      <c r="AM124" s="959"/>
      <c r="AN124" s="959"/>
      <c r="AO124" s="960"/>
      <c r="AP124" s="962" t="s">
        <v>448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1124745</v>
      </c>
      <c r="DH124" s="998"/>
      <c r="DI124" s="998"/>
      <c r="DJ124" s="998"/>
      <c r="DK124" s="999"/>
      <c r="DL124" s="1000">
        <v>915662</v>
      </c>
      <c r="DM124" s="998"/>
      <c r="DN124" s="998"/>
      <c r="DO124" s="998"/>
      <c r="DP124" s="999"/>
      <c r="DQ124" s="1000">
        <v>776616</v>
      </c>
      <c r="DR124" s="998"/>
      <c r="DS124" s="998"/>
      <c r="DT124" s="998"/>
      <c r="DU124" s="999"/>
      <c r="DV124" s="1001">
        <v>2.6</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448</v>
      </c>
      <c r="AB125" s="959"/>
      <c r="AC125" s="959"/>
      <c r="AD125" s="959"/>
      <c r="AE125" s="960"/>
      <c r="AF125" s="961" t="s">
        <v>448</v>
      </c>
      <c r="AG125" s="959"/>
      <c r="AH125" s="959"/>
      <c r="AI125" s="959"/>
      <c r="AJ125" s="960"/>
      <c r="AK125" s="961" t="s">
        <v>448</v>
      </c>
      <c r="AL125" s="959"/>
      <c r="AM125" s="959"/>
      <c r="AN125" s="959"/>
      <c r="AO125" s="960"/>
      <c r="AP125" s="962" t="s">
        <v>448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448</v>
      </c>
      <c r="DH125" s="927"/>
      <c r="DI125" s="927"/>
      <c r="DJ125" s="927"/>
      <c r="DK125" s="927"/>
      <c r="DL125" s="927" t="s">
        <v>448</v>
      </c>
      <c r="DM125" s="927"/>
      <c r="DN125" s="927"/>
      <c r="DO125" s="927"/>
      <c r="DP125" s="927"/>
      <c r="DQ125" s="927" t="s">
        <v>448</v>
      </c>
      <c r="DR125" s="927"/>
      <c r="DS125" s="927"/>
      <c r="DT125" s="927"/>
      <c r="DU125" s="927"/>
      <c r="DV125" s="928" t="s">
        <v>448</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85187</v>
      </c>
      <c r="AB126" s="959"/>
      <c r="AC126" s="959"/>
      <c r="AD126" s="959"/>
      <c r="AE126" s="960"/>
      <c r="AF126" s="961">
        <v>38964</v>
      </c>
      <c r="AG126" s="959"/>
      <c r="AH126" s="959"/>
      <c r="AI126" s="959"/>
      <c r="AJ126" s="960"/>
      <c r="AK126" s="961">
        <v>20347</v>
      </c>
      <c r="AL126" s="959"/>
      <c r="AM126" s="959"/>
      <c r="AN126" s="959"/>
      <c r="AO126" s="960"/>
      <c r="AP126" s="962">
        <v>0.1</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448</v>
      </c>
      <c r="DH126" s="920"/>
      <c r="DI126" s="920"/>
      <c r="DJ126" s="920"/>
      <c r="DK126" s="920"/>
      <c r="DL126" s="920" t="s">
        <v>448</v>
      </c>
      <c r="DM126" s="920"/>
      <c r="DN126" s="920"/>
      <c r="DO126" s="920"/>
      <c r="DP126" s="920"/>
      <c r="DQ126" s="920" t="s">
        <v>448</v>
      </c>
      <c r="DR126" s="920"/>
      <c r="DS126" s="920"/>
      <c r="DT126" s="920"/>
      <c r="DU126" s="920"/>
      <c r="DV126" s="921" t="s">
        <v>448</v>
      </c>
      <c r="DW126" s="921"/>
      <c r="DX126" s="921"/>
      <c r="DY126" s="921"/>
      <c r="DZ126" s="922"/>
    </row>
    <row r="127" spans="1:130" s="197" customFormat="1" ht="26.25" customHeight="1" thickBot="1" x14ac:dyDescent="0.2">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11706</v>
      </c>
      <c r="AB127" s="959"/>
      <c r="AC127" s="959"/>
      <c r="AD127" s="959"/>
      <c r="AE127" s="960"/>
      <c r="AF127" s="961">
        <v>6103</v>
      </c>
      <c r="AG127" s="959"/>
      <c r="AH127" s="959"/>
      <c r="AI127" s="959"/>
      <c r="AJ127" s="960"/>
      <c r="AK127" s="961">
        <v>2867</v>
      </c>
      <c r="AL127" s="959"/>
      <c r="AM127" s="959"/>
      <c r="AN127" s="959"/>
      <c r="AO127" s="960"/>
      <c r="AP127" s="962">
        <v>0</v>
      </c>
      <c r="AQ127" s="963"/>
      <c r="AR127" s="963"/>
      <c r="AS127" s="963"/>
      <c r="AT127" s="964"/>
      <c r="AU127" s="233"/>
      <c r="AV127" s="233"/>
      <c r="AW127" s="233"/>
      <c r="AX127" s="886" t="s">
        <v>458</v>
      </c>
      <c r="AY127" s="887"/>
      <c r="AZ127" s="887"/>
      <c r="BA127" s="887"/>
      <c r="BB127" s="887"/>
      <c r="BC127" s="887"/>
      <c r="BD127" s="887"/>
      <c r="BE127" s="888"/>
      <c r="BF127" s="1041" t="s">
        <v>448</v>
      </c>
      <c r="BG127" s="1042"/>
      <c r="BH127" s="1042"/>
      <c r="BI127" s="1042"/>
      <c r="BJ127" s="1042"/>
      <c r="BK127" s="1042"/>
      <c r="BL127" s="1051"/>
      <c r="BM127" s="1041">
        <v>11.55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111060</v>
      </c>
      <c r="DH127" s="1048"/>
      <c r="DI127" s="1048"/>
      <c r="DJ127" s="1048"/>
      <c r="DK127" s="1048"/>
      <c r="DL127" s="1048">
        <v>134483</v>
      </c>
      <c r="DM127" s="1048"/>
      <c r="DN127" s="1048"/>
      <c r="DO127" s="1048"/>
      <c r="DP127" s="1048"/>
      <c r="DQ127" s="1048">
        <v>107100</v>
      </c>
      <c r="DR127" s="1048"/>
      <c r="DS127" s="1048"/>
      <c r="DT127" s="1048"/>
      <c r="DU127" s="1048"/>
      <c r="DV127" s="1049">
        <v>0.4</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1246920</v>
      </c>
      <c r="AB128" s="1090"/>
      <c r="AC128" s="1090"/>
      <c r="AD128" s="1090"/>
      <c r="AE128" s="1091"/>
      <c r="AF128" s="1092">
        <v>1167906</v>
      </c>
      <c r="AG128" s="1090"/>
      <c r="AH128" s="1090"/>
      <c r="AI128" s="1090"/>
      <c r="AJ128" s="1091"/>
      <c r="AK128" s="1092">
        <v>1164915</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463</v>
      </c>
      <c r="BG128" s="1067"/>
      <c r="BH128" s="1067"/>
      <c r="BI128" s="1067"/>
      <c r="BJ128" s="1067"/>
      <c r="BK128" s="1067"/>
      <c r="BL128" s="1068"/>
      <c r="BM128" s="1066">
        <v>16.55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37320733</v>
      </c>
      <c r="AB129" s="959"/>
      <c r="AC129" s="959"/>
      <c r="AD129" s="959"/>
      <c r="AE129" s="960"/>
      <c r="AF129" s="961">
        <v>37047294</v>
      </c>
      <c r="AG129" s="959"/>
      <c r="AH129" s="959"/>
      <c r="AI129" s="959"/>
      <c r="AJ129" s="960"/>
      <c r="AK129" s="961">
        <v>36777269</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8.1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6358127</v>
      </c>
      <c r="AB130" s="959"/>
      <c r="AC130" s="959"/>
      <c r="AD130" s="959"/>
      <c r="AE130" s="960"/>
      <c r="AF130" s="961">
        <v>6752687</v>
      </c>
      <c r="AG130" s="959"/>
      <c r="AH130" s="959"/>
      <c r="AI130" s="959"/>
      <c r="AJ130" s="960"/>
      <c r="AK130" s="961">
        <v>6692679</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91.3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30962606</v>
      </c>
      <c r="AB131" s="998"/>
      <c r="AC131" s="998"/>
      <c r="AD131" s="998"/>
      <c r="AE131" s="999"/>
      <c r="AF131" s="1000">
        <v>30294607</v>
      </c>
      <c r="AG131" s="998"/>
      <c r="AH131" s="998"/>
      <c r="AI131" s="998"/>
      <c r="AJ131" s="999"/>
      <c r="AK131" s="1000">
        <v>30084590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8.3802603700000002</v>
      </c>
      <c r="AB132" s="1104"/>
      <c r="AC132" s="1104"/>
      <c r="AD132" s="1104"/>
      <c r="AE132" s="1105"/>
      <c r="AF132" s="1106">
        <v>8.2784206440000006</v>
      </c>
      <c r="AG132" s="1104"/>
      <c r="AH132" s="1104"/>
      <c r="AI132" s="1104"/>
      <c r="AJ132" s="1105"/>
      <c r="AK132" s="1106">
        <v>7.8336184739999997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8.8000000000000007</v>
      </c>
      <c r="AB133" s="1111"/>
      <c r="AC133" s="1111"/>
      <c r="AD133" s="1111"/>
      <c r="AE133" s="1112"/>
      <c r="AF133" s="1110">
        <v>8.6</v>
      </c>
      <c r="AG133" s="1111"/>
      <c r="AH133" s="1111"/>
      <c r="AI133" s="1111"/>
      <c r="AJ133" s="1112"/>
      <c r="AK133" s="1110">
        <v>8.1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19" t="s">
        <v>480</v>
      </c>
      <c r="H9" s="1120"/>
      <c r="I9" s="1120"/>
      <c r="J9" s="1121"/>
      <c r="K9" s="263">
        <v>10768279</v>
      </c>
      <c r="L9" s="264">
        <v>73014</v>
      </c>
      <c r="M9" s="265">
        <v>56521</v>
      </c>
      <c r="N9" s="266">
        <v>29.2</v>
      </c>
    </row>
    <row r="10" spans="1:16" x14ac:dyDescent="0.15">
      <c r="A10" s="248"/>
      <c r="B10" s="244"/>
      <c r="C10" s="244"/>
      <c r="D10" s="244"/>
      <c r="E10" s="244"/>
      <c r="F10" s="244"/>
      <c r="G10" s="1119" t="s">
        <v>481</v>
      </c>
      <c r="H10" s="1120"/>
      <c r="I10" s="1120"/>
      <c r="J10" s="1121"/>
      <c r="K10" s="267">
        <v>416064</v>
      </c>
      <c r="L10" s="268">
        <v>2821</v>
      </c>
      <c r="M10" s="269">
        <v>5094</v>
      </c>
      <c r="N10" s="270">
        <v>-44.6</v>
      </c>
    </row>
    <row r="11" spans="1:16" ht="13.5" customHeight="1" x14ac:dyDescent="0.15">
      <c r="A11" s="248"/>
      <c r="B11" s="244"/>
      <c r="C11" s="244"/>
      <c r="D11" s="244"/>
      <c r="E11" s="244"/>
      <c r="F11" s="244"/>
      <c r="G11" s="1119" t="s">
        <v>482</v>
      </c>
      <c r="H11" s="1120"/>
      <c r="I11" s="1120"/>
      <c r="J11" s="1121"/>
      <c r="K11" s="267">
        <v>427367</v>
      </c>
      <c r="L11" s="268">
        <v>2898</v>
      </c>
      <c r="M11" s="269">
        <v>3978</v>
      </c>
      <c r="N11" s="270">
        <v>-27.1</v>
      </c>
    </row>
    <row r="12" spans="1:16" ht="13.5" customHeight="1" x14ac:dyDescent="0.15">
      <c r="A12" s="248"/>
      <c r="B12" s="244"/>
      <c r="C12" s="244"/>
      <c r="D12" s="244"/>
      <c r="E12" s="244"/>
      <c r="F12" s="244"/>
      <c r="G12" s="1119" t="s">
        <v>483</v>
      </c>
      <c r="H12" s="1120"/>
      <c r="I12" s="1120"/>
      <c r="J12" s="1121"/>
      <c r="K12" s="267">
        <v>214033</v>
      </c>
      <c r="L12" s="268">
        <v>1451</v>
      </c>
      <c r="M12" s="269">
        <v>1244</v>
      </c>
      <c r="N12" s="270">
        <v>16.600000000000001</v>
      </c>
    </row>
    <row r="13" spans="1:16" ht="13.5" customHeight="1" x14ac:dyDescent="0.15">
      <c r="A13" s="248"/>
      <c r="B13" s="244"/>
      <c r="C13" s="244"/>
      <c r="D13" s="244"/>
      <c r="E13" s="244"/>
      <c r="F13" s="244"/>
      <c r="G13" s="1119" t="s">
        <v>484</v>
      </c>
      <c r="H13" s="1120"/>
      <c r="I13" s="1120"/>
      <c r="J13" s="1121"/>
      <c r="K13" s="267" t="s">
        <v>485</v>
      </c>
      <c r="L13" s="268" t="s">
        <v>485</v>
      </c>
      <c r="M13" s="269">
        <v>18</v>
      </c>
      <c r="N13" s="270" t="s">
        <v>485</v>
      </c>
    </row>
    <row r="14" spans="1:16" ht="13.5" customHeight="1" x14ac:dyDescent="0.15">
      <c r="A14" s="248"/>
      <c r="B14" s="244"/>
      <c r="C14" s="244"/>
      <c r="D14" s="244"/>
      <c r="E14" s="244"/>
      <c r="F14" s="244"/>
      <c r="G14" s="1119" t="s">
        <v>486</v>
      </c>
      <c r="H14" s="1120"/>
      <c r="I14" s="1120"/>
      <c r="J14" s="1121"/>
      <c r="K14" s="267">
        <v>406038</v>
      </c>
      <c r="L14" s="268">
        <v>2753</v>
      </c>
      <c r="M14" s="269">
        <v>2228</v>
      </c>
      <c r="N14" s="270">
        <v>23.6</v>
      </c>
    </row>
    <row r="15" spans="1:16" ht="13.5" customHeight="1" x14ac:dyDescent="0.15">
      <c r="A15" s="248"/>
      <c r="B15" s="244"/>
      <c r="C15" s="244"/>
      <c r="D15" s="244"/>
      <c r="E15" s="244"/>
      <c r="F15" s="244"/>
      <c r="G15" s="1119" t="s">
        <v>487</v>
      </c>
      <c r="H15" s="1120"/>
      <c r="I15" s="1120"/>
      <c r="J15" s="1121"/>
      <c r="K15" s="267">
        <v>353696</v>
      </c>
      <c r="L15" s="268">
        <v>2398</v>
      </c>
      <c r="M15" s="269">
        <v>1508</v>
      </c>
      <c r="N15" s="270">
        <v>59</v>
      </c>
    </row>
    <row r="16" spans="1:16" x14ac:dyDescent="0.15">
      <c r="A16" s="248"/>
      <c r="B16" s="244"/>
      <c r="C16" s="244"/>
      <c r="D16" s="244"/>
      <c r="E16" s="244"/>
      <c r="F16" s="244"/>
      <c r="G16" s="1122" t="s">
        <v>488</v>
      </c>
      <c r="H16" s="1123"/>
      <c r="I16" s="1123"/>
      <c r="J16" s="1124"/>
      <c r="K16" s="268">
        <v>-928331</v>
      </c>
      <c r="L16" s="268">
        <v>-6295</v>
      </c>
      <c r="M16" s="269">
        <v>-5476</v>
      </c>
      <c r="N16" s="270">
        <v>15</v>
      </c>
    </row>
    <row r="17" spans="1:16" x14ac:dyDescent="0.15">
      <c r="A17" s="248"/>
      <c r="B17" s="244"/>
      <c r="C17" s="244"/>
      <c r="D17" s="244"/>
      <c r="E17" s="244"/>
      <c r="F17" s="244"/>
      <c r="G17" s="1122" t="s">
        <v>167</v>
      </c>
      <c r="H17" s="1123"/>
      <c r="I17" s="1123"/>
      <c r="J17" s="1124"/>
      <c r="K17" s="268">
        <v>11657146</v>
      </c>
      <c r="L17" s="268">
        <v>79041</v>
      </c>
      <c r="M17" s="269">
        <v>65114</v>
      </c>
      <c r="N17" s="270">
        <v>21.4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4" t="s">
        <v>493</v>
      </c>
      <c r="H21" s="1115"/>
      <c r="I21" s="1115"/>
      <c r="J21" s="1116"/>
      <c r="K21" s="280">
        <v>7.93</v>
      </c>
      <c r="L21" s="281">
        <v>6.38</v>
      </c>
      <c r="M21" s="282">
        <v>1.55</v>
      </c>
      <c r="N21" s="249"/>
      <c r="O21" s="283"/>
      <c r="P21" s="279"/>
    </row>
    <row r="22" spans="1:16" s="284" customFormat="1" x14ac:dyDescent="0.15">
      <c r="A22" s="279"/>
      <c r="B22" s="249"/>
      <c r="C22" s="249"/>
      <c r="D22" s="249"/>
      <c r="E22" s="249"/>
      <c r="F22" s="249"/>
      <c r="G22" s="1114" t="s">
        <v>494</v>
      </c>
      <c r="H22" s="1115"/>
      <c r="I22" s="1115"/>
      <c r="J22" s="1116"/>
      <c r="K22" s="285">
        <v>101.2</v>
      </c>
      <c r="L22" s="286">
        <v>99.8</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30" t="s">
        <v>498</v>
      </c>
      <c r="H32" s="1131"/>
      <c r="I32" s="1131"/>
      <c r="J32" s="1132"/>
      <c r="K32" s="294">
        <v>7466636</v>
      </c>
      <c r="L32" s="294">
        <v>50627</v>
      </c>
      <c r="M32" s="295">
        <v>35579</v>
      </c>
      <c r="N32" s="296">
        <v>42.3</v>
      </c>
    </row>
    <row r="33" spans="1:16" ht="13.5" customHeight="1" x14ac:dyDescent="0.15">
      <c r="A33" s="248"/>
      <c r="B33" s="244"/>
      <c r="C33" s="244"/>
      <c r="D33" s="244"/>
      <c r="E33" s="244"/>
      <c r="F33" s="244"/>
      <c r="G33" s="1130" t="s">
        <v>499</v>
      </c>
      <c r="H33" s="1131"/>
      <c r="I33" s="1131"/>
      <c r="J33" s="1132"/>
      <c r="K33" s="294" t="s">
        <v>485</v>
      </c>
      <c r="L33" s="294" t="s">
        <v>485</v>
      </c>
      <c r="M33" s="295" t="s">
        <v>485</v>
      </c>
      <c r="N33" s="296" t="s">
        <v>485</v>
      </c>
    </row>
    <row r="34" spans="1:16" ht="27" customHeight="1" x14ac:dyDescent="0.15">
      <c r="A34" s="248"/>
      <c r="B34" s="244"/>
      <c r="C34" s="244"/>
      <c r="D34" s="244"/>
      <c r="E34" s="244"/>
      <c r="F34" s="244"/>
      <c r="G34" s="1130" t="s">
        <v>500</v>
      </c>
      <c r="H34" s="1131"/>
      <c r="I34" s="1131"/>
      <c r="J34" s="1132"/>
      <c r="K34" s="294" t="s">
        <v>485</v>
      </c>
      <c r="L34" s="294" t="s">
        <v>485</v>
      </c>
      <c r="M34" s="295">
        <v>9</v>
      </c>
      <c r="N34" s="296" t="s">
        <v>485</v>
      </c>
    </row>
    <row r="35" spans="1:16" ht="27" customHeight="1" x14ac:dyDescent="0.15">
      <c r="A35" s="248"/>
      <c r="B35" s="244"/>
      <c r="C35" s="244"/>
      <c r="D35" s="244"/>
      <c r="E35" s="244"/>
      <c r="F35" s="244"/>
      <c r="G35" s="1130" t="s">
        <v>501</v>
      </c>
      <c r="H35" s="1131"/>
      <c r="I35" s="1131"/>
      <c r="J35" s="1132"/>
      <c r="K35" s="294">
        <v>2618749</v>
      </c>
      <c r="L35" s="294">
        <v>17756</v>
      </c>
      <c r="M35" s="295">
        <v>12310</v>
      </c>
      <c r="N35" s="296">
        <v>44.2</v>
      </c>
    </row>
    <row r="36" spans="1:16" ht="27" customHeight="1" x14ac:dyDescent="0.15">
      <c r="A36" s="248"/>
      <c r="B36" s="244"/>
      <c r="C36" s="244"/>
      <c r="D36" s="244"/>
      <c r="E36" s="244"/>
      <c r="F36" s="244"/>
      <c r="G36" s="1130" t="s">
        <v>502</v>
      </c>
      <c r="H36" s="1131"/>
      <c r="I36" s="1131"/>
      <c r="J36" s="1132"/>
      <c r="K36" s="294">
        <v>66620</v>
      </c>
      <c r="L36" s="294">
        <v>452</v>
      </c>
      <c r="M36" s="295">
        <v>1635</v>
      </c>
      <c r="N36" s="296">
        <v>-72.400000000000006</v>
      </c>
    </row>
    <row r="37" spans="1:16" ht="13.5" customHeight="1" x14ac:dyDescent="0.15">
      <c r="A37" s="248"/>
      <c r="B37" s="244"/>
      <c r="C37" s="244"/>
      <c r="D37" s="244"/>
      <c r="E37" s="244"/>
      <c r="F37" s="244"/>
      <c r="G37" s="1130" t="s">
        <v>503</v>
      </c>
      <c r="H37" s="1131"/>
      <c r="I37" s="1131"/>
      <c r="J37" s="1132"/>
      <c r="K37" s="294">
        <v>62301</v>
      </c>
      <c r="L37" s="294">
        <v>422</v>
      </c>
      <c r="M37" s="295">
        <v>609</v>
      </c>
      <c r="N37" s="296">
        <v>-30.7</v>
      </c>
    </row>
    <row r="38" spans="1:16" ht="27" customHeight="1" x14ac:dyDescent="0.15">
      <c r="A38" s="248"/>
      <c r="B38" s="244"/>
      <c r="C38" s="244"/>
      <c r="D38" s="244"/>
      <c r="E38" s="244"/>
      <c r="F38" s="244"/>
      <c r="G38" s="1133" t="s">
        <v>504</v>
      </c>
      <c r="H38" s="1134"/>
      <c r="I38" s="1134"/>
      <c r="J38" s="1135"/>
      <c r="K38" s="297" t="s">
        <v>485</v>
      </c>
      <c r="L38" s="297" t="s">
        <v>485</v>
      </c>
      <c r="M38" s="298">
        <v>0</v>
      </c>
      <c r="N38" s="299" t="s">
        <v>485</v>
      </c>
      <c r="O38" s="293"/>
    </row>
    <row r="39" spans="1:16" x14ac:dyDescent="0.15">
      <c r="A39" s="248"/>
      <c r="B39" s="244"/>
      <c r="C39" s="244"/>
      <c r="D39" s="244"/>
      <c r="E39" s="244"/>
      <c r="F39" s="244"/>
      <c r="G39" s="1133" t="s">
        <v>505</v>
      </c>
      <c r="H39" s="1134"/>
      <c r="I39" s="1134"/>
      <c r="J39" s="1135"/>
      <c r="K39" s="300">
        <v>-1164915</v>
      </c>
      <c r="L39" s="300">
        <v>-7899</v>
      </c>
      <c r="M39" s="301">
        <v>-7873</v>
      </c>
      <c r="N39" s="302">
        <v>0.3</v>
      </c>
      <c r="O39" s="293"/>
    </row>
    <row r="40" spans="1:16" ht="27" customHeight="1" x14ac:dyDescent="0.15">
      <c r="A40" s="248"/>
      <c r="B40" s="244"/>
      <c r="C40" s="244"/>
      <c r="D40" s="244"/>
      <c r="E40" s="244"/>
      <c r="F40" s="244"/>
      <c r="G40" s="1130" t="s">
        <v>506</v>
      </c>
      <c r="H40" s="1131"/>
      <c r="I40" s="1131"/>
      <c r="J40" s="1132"/>
      <c r="K40" s="300">
        <v>-6692679</v>
      </c>
      <c r="L40" s="300">
        <v>-45380</v>
      </c>
      <c r="M40" s="301">
        <v>-31099</v>
      </c>
      <c r="N40" s="302">
        <v>45.9</v>
      </c>
      <c r="O40" s="293"/>
    </row>
    <row r="41" spans="1:16" x14ac:dyDescent="0.15">
      <c r="A41" s="248"/>
      <c r="B41" s="244"/>
      <c r="C41" s="244"/>
      <c r="D41" s="244"/>
      <c r="E41" s="244"/>
      <c r="F41" s="244"/>
      <c r="G41" s="1136" t="s">
        <v>278</v>
      </c>
      <c r="H41" s="1137"/>
      <c r="I41" s="1137"/>
      <c r="J41" s="1138"/>
      <c r="K41" s="294">
        <v>2356712</v>
      </c>
      <c r="L41" s="300">
        <v>15980</v>
      </c>
      <c r="M41" s="301">
        <v>11170</v>
      </c>
      <c r="N41" s="302">
        <v>43.1</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5" t="s">
        <v>475</v>
      </c>
      <c r="J49" s="1127" t="s">
        <v>510</v>
      </c>
      <c r="K49" s="1128"/>
      <c r="L49" s="1128"/>
      <c r="M49" s="1128"/>
      <c r="N49" s="1129"/>
    </row>
    <row r="50" spans="1:14" x14ac:dyDescent="0.15">
      <c r="A50" s="248"/>
      <c r="B50" s="244"/>
      <c r="C50" s="244"/>
      <c r="D50" s="244"/>
      <c r="E50" s="244"/>
      <c r="F50" s="244"/>
      <c r="G50" s="312"/>
      <c r="H50" s="313"/>
      <c r="I50" s="1126"/>
      <c r="J50" s="314" t="s">
        <v>511</v>
      </c>
      <c r="K50" s="315" t="s">
        <v>512</v>
      </c>
      <c r="L50" s="316" t="s">
        <v>513</v>
      </c>
      <c r="M50" s="317" t="s">
        <v>514</v>
      </c>
      <c r="N50" s="318" t="s">
        <v>515</v>
      </c>
    </row>
    <row r="51" spans="1:14" x14ac:dyDescent="0.15">
      <c r="A51" s="248"/>
      <c r="B51" s="244"/>
      <c r="C51" s="244"/>
      <c r="D51" s="244"/>
      <c r="E51" s="244"/>
      <c r="F51" s="244"/>
      <c r="G51" s="310" t="s">
        <v>516</v>
      </c>
      <c r="H51" s="311"/>
      <c r="I51" s="319">
        <v>8195870</v>
      </c>
      <c r="J51" s="320">
        <v>54571</v>
      </c>
      <c r="K51" s="321">
        <v>-40.200000000000003</v>
      </c>
      <c r="L51" s="322">
        <v>41433</v>
      </c>
      <c r="M51" s="323">
        <v>-18.399999999999999</v>
      </c>
      <c r="N51" s="324">
        <v>-21.8</v>
      </c>
    </row>
    <row r="52" spans="1:14" x14ac:dyDescent="0.15">
      <c r="A52" s="248"/>
      <c r="B52" s="244"/>
      <c r="C52" s="244"/>
      <c r="D52" s="244"/>
      <c r="E52" s="244"/>
      <c r="F52" s="244"/>
      <c r="G52" s="325"/>
      <c r="H52" s="326" t="s">
        <v>517</v>
      </c>
      <c r="I52" s="327">
        <v>4199916</v>
      </c>
      <c r="J52" s="328">
        <v>27965</v>
      </c>
      <c r="K52" s="329">
        <v>-41.3</v>
      </c>
      <c r="L52" s="330">
        <v>22351</v>
      </c>
      <c r="M52" s="331">
        <v>-26.7</v>
      </c>
      <c r="N52" s="332">
        <v>-14.6</v>
      </c>
    </row>
    <row r="53" spans="1:14" x14ac:dyDescent="0.15">
      <c r="A53" s="248"/>
      <c r="B53" s="244"/>
      <c r="C53" s="244"/>
      <c r="D53" s="244"/>
      <c r="E53" s="244"/>
      <c r="F53" s="244"/>
      <c r="G53" s="310" t="s">
        <v>518</v>
      </c>
      <c r="H53" s="311"/>
      <c r="I53" s="319">
        <v>10782590</v>
      </c>
      <c r="J53" s="320">
        <v>71701</v>
      </c>
      <c r="K53" s="321">
        <v>31.4</v>
      </c>
      <c r="L53" s="322">
        <v>43493</v>
      </c>
      <c r="M53" s="323">
        <v>5</v>
      </c>
      <c r="N53" s="324">
        <v>26.4</v>
      </c>
    </row>
    <row r="54" spans="1:14" x14ac:dyDescent="0.15">
      <c r="A54" s="248"/>
      <c r="B54" s="244"/>
      <c r="C54" s="244"/>
      <c r="D54" s="244"/>
      <c r="E54" s="244"/>
      <c r="F54" s="244"/>
      <c r="G54" s="325"/>
      <c r="H54" s="326" t="s">
        <v>517</v>
      </c>
      <c r="I54" s="327">
        <v>4864083</v>
      </c>
      <c r="J54" s="328">
        <v>32345</v>
      </c>
      <c r="K54" s="329">
        <v>15.7</v>
      </c>
      <c r="L54" s="330">
        <v>23254</v>
      </c>
      <c r="M54" s="331">
        <v>4</v>
      </c>
      <c r="N54" s="332">
        <v>11.7</v>
      </c>
    </row>
    <row r="55" spans="1:14" x14ac:dyDescent="0.15">
      <c r="A55" s="248"/>
      <c r="B55" s="244"/>
      <c r="C55" s="244"/>
      <c r="D55" s="244"/>
      <c r="E55" s="244"/>
      <c r="F55" s="244"/>
      <c r="G55" s="310" t="s">
        <v>519</v>
      </c>
      <c r="H55" s="311"/>
      <c r="I55" s="319">
        <v>11182603</v>
      </c>
      <c r="J55" s="320">
        <v>74734</v>
      </c>
      <c r="K55" s="321">
        <v>4.2</v>
      </c>
      <c r="L55" s="322">
        <v>50840</v>
      </c>
      <c r="M55" s="323">
        <v>16.899999999999999</v>
      </c>
      <c r="N55" s="324">
        <v>-12.7</v>
      </c>
    </row>
    <row r="56" spans="1:14" x14ac:dyDescent="0.15">
      <c r="A56" s="248"/>
      <c r="B56" s="244"/>
      <c r="C56" s="244"/>
      <c r="D56" s="244"/>
      <c r="E56" s="244"/>
      <c r="F56" s="244"/>
      <c r="G56" s="325"/>
      <c r="H56" s="326" t="s">
        <v>517</v>
      </c>
      <c r="I56" s="327">
        <v>6393567</v>
      </c>
      <c r="J56" s="328">
        <v>42729</v>
      </c>
      <c r="K56" s="329">
        <v>32.1</v>
      </c>
      <c r="L56" s="330">
        <v>25367</v>
      </c>
      <c r="M56" s="331">
        <v>9.1</v>
      </c>
      <c r="N56" s="332">
        <v>23</v>
      </c>
    </row>
    <row r="57" spans="1:14" x14ac:dyDescent="0.15">
      <c r="A57" s="248"/>
      <c r="B57" s="244"/>
      <c r="C57" s="244"/>
      <c r="D57" s="244"/>
      <c r="E57" s="244"/>
      <c r="F57" s="244"/>
      <c r="G57" s="310" t="s">
        <v>520</v>
      </c>
      <c r="H57" s="311"/>
      <c r="I57" s="319">
        <v>13961968</v>
      </c>
      <c r="J57" s="320">
        <v>94039</v>
      </c>
      <c r="K57" s="321">
        <v>25.8</v>
      </c>
      <c r="L57" s="322">
        <v>53605</v>
      </c>
      <c r="M57" s="323">
        <v>5.4</v>
      </c>
      <c r="N57" s="324">
        <v>20.399999999999999</v>
      </c>
    </row>
    <row r="58" spans="1:14" x14ac:dyDescent="0.15">
      <c r="A58" s="248"/>
      <c r="B58" s="244"/>
      <c r="C58" s="244"/>
      <c r="D58" s="244"/>
      <c r="E58" s="244"/>
      <c r="F58" s="244"/>
      <c r="G58" s="325"/>
      <c r="H58" s="326" t="s">
        <v>517</v>
      </c>
      <c r="I58" s="327">
        <v>5714860</v>
      </c>
      <c r="J58" s="328">
        <v>38492</v>
      </c>
      <c r="K58" s="329">
        <v>-9.9</v>
      </c>
      <c r="L58" s="330">
        <v>28343</v>
      </c>
      <c r="M58" s="331">
        <v>11.7</v>
      </c>
      <c r="N58" s="332">
        <v>-21.6</v>
      </c>
    </row>
    <row r="59" spans="1:14" x14ac:dyDescent="0.15">
      <c r="A59" s="248"/>
      <c r="B59" s="244"/>
      <c r="C59" s="244"/>
      <c r="D59" s="244"/>
      <c r="E59" s="244"/>
      <c r="F59" s="244"/>
      <c r="G59" s="310" t="s">
        <v>521</v>
      </c>
      <c r="H59" s="311"/>
      <c r="I59" s="319">
        <v>9325322</v>
      </c>
      <c r="J59" s="320">
        <v>63230</v>
      </c>
      <c r="K59" s="321">
        <v>-32.799999999999997</v>
      </c>
      <c r="L59" s="322">
        <v>46440</v>
      </c>
      <c r="M59" s="323">
        <v>-13.4</v>
      </c>
      <c r="N59" s="324">
        <v>-19.399999999999999</v>
      </c>
    </row>
    <row r="60" spans="1:14" x14ac:dyDescent="0.15">
      <c r="A60" s="248"/>
      <c r="B60" s="244"/>
      <c r="C60" s="244"/>
      <c r="D60" s="244"/>
      <c r="E60" s="244"/>
      <c r="F60" s="244"/>
      <c r="G60" s="325"/>
      <c r="H60" s="326" t="s">
        <v>517</v>
      </c>
      <c r="I60" s="333">
        <v>5187151</v>
      </c>
      <c r="J60" s="328">
        <v>35171</v>
      </c>
      <c r="K60" s="329">
        <v>-8.6</v>
      </c>
      <c r="L60" s="330">
        <v>27658</v>
      </c>
      <c r="M60" s="331">
        <v>-2.4</v>
      </c>
      <c r="N60" s="332">
        <v>-6.2</v>
      </c>
    </row>
    <row r="61" spans="1:14" x14ac:dyDescent="0.15">
      <c r="A61" s="248"/>
      <c r="B61" s="244"/>
      <c r="C61" s="244"/>
      <c r="D61" s="244"/>
      <c r="E61" s="244"/>
      <c r="F61" s="244"/>
      <c r="G61" s="310" t="s">
        <v>522</v>
      </c>
      <c r="H61" s="334"/>
      <c r="I61" s="335">
        <v>10689671</v>
      </c>
      <c r="J61" s="336">
        <v>71655</v>
      </c>
      <c r="K61" s="337">
        <v>-2.2999999999999998</v>
      </c>
      <c r="L61" s="338">
        <v>47162</v>
      </c>
      <c r="M61" s="339">
        <v>-0.9</v>
      </c>
      <c r="N61" s="324">
        <v>-1.4</v>
      </c>
    </row>
    <row r="62" spans="1:14" x14ac:dyDescent="0.15">
      <c r="A62" s="248"/>
      <c r="B62" s="244"/>
      <c r="C62" s="244"/>
      <c r="D62" s="244"/>
      <c r="E62" s="244"/>
      <c r="F62" s="244"/>
      <c r="G62" s="325"/>
      <c r="H62" s="326" t="s">
        <v>517</v>
      </c>
      <c r="I62" s="327">
        <v>5271915</v>
      </c>
      <c r="J62" s="328">
        <v>35340</v>
      </c>
      <c r="K62" s="329">
        <v>-2.4</v>
      </c>
      <c r="L62" s="330">
        <v>25395</v>
      </c>
      <c r="M62" s="331">
        <v>-0.9</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9.35</v>
      </c>
      <c r="G47" s="12">
        <v>11.51</v>
      </c>
      <c r="H47" s="12">
        <v>14.5</v>
      </c>
      <c r="I47" s="12">
        <v>14.04</v>
      </c>
      <c r="J47" s="13">
        <v>11.74</v>
      </c>
    </row>
    <row r="48" spans="2:10" ht="57.75" customHeight="1" x14ac:dyDescent="0.15">
      <c r="B48" s="14"/>
      <c r="C48" s="1141" t="s">
        <v>4</v>
      </c>
      <c r="D48" s="1141"/>
      <c r="E48" s="1142"/>
      <c r="F48" s="15">
        <v>5.32</v>
      </c>
      <c r="G48" s="16">
        <v>6.12</v>
      </c>
      <c r="H48" s="16">
        <v>5.49</v>
      </c>
      <c r="I48" s="16">
        <v>5.21</v>
      </c>
      <c r="J48" s="17">
        <v>6.29</v>
      </c>
    </row>
    <row r="49" spans="2:10" ht="57.75" customHeight="1" thickBot="1" x14ac:dyDescent="0.2">
      <c r="B49" s="18"/>
      <c r="C49" s="1143" t="s">
        <v>5</v>
      </c>
      <c r="D49" s="1143"/>
      <c r="E49" s="1144"/>
      <c r="F49" s="19">
        <v>2.0699999999999998</v>
      </c>
      <c r="G49" s="20">
        <v>3.16</v>
      </c>
      <c r="H49" s="20">
        <v>2.48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2017-03-09T02:06:01Z</cp:lastPrinted>
  <dcterms:created xsi:type="dcterms:W3CDTF">2017-02-15T21:48:38Z</dcterms:created>
  <dcterms:modified xsi:type="dcterms:W3CDTF">2017-03-13T07:50:40Z</dcterms:modified>
  <cp:category/>
</cp:coreProperties>
</file>