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105" yWindow="5535" windowWidth="18855" windowHeight="5445" tabRatio="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C38" i="9"/>
  <c r="BE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AM34" i="9" l="1"/>
  <c r="AM35" i="9" s="1"/>
  <c r="AM36" i="9" s="1"/>
  <c r="AM37" i="9" s="1"/>
  <c r="AM38" i="9" s="1"/>
  <c r="BE34" i="9" l="1"/>
  <c r="BE35" i="9" s="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<sst xmlns="http://schemas.openxmlformats.org/spreadsheetml/2006/main" count="1279" uniqueCount="566">
  <si>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</si>
  <si>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</si>
  <si>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</si>
  <si>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</si>
  <si>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</si>
  <si>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</si>
  <si>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</si>
  <si>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</si>
  <si>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</si>
  <si>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</si>
  <si>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</si>
  <si>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</si>
  <si>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</si>
  <si>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</si>
  <si>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</si>
  <si>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</si>
  <si>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</si>
  <si>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</si>
  <si>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</si>
  <si>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</si>
  <si>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</si>
  <si>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</si>
  <si>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</si>
  <si>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</si>
  <si>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</si>
  <si>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</si>
  <si>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</si>
  <si>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</si>
  <si>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</si>
  <si>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</si>
  <si>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</si>
  <si>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</si>
  <si>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</si>
  <si>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</si>
  <si>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</si>
  <si>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</si>
  <si>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</si>
  <si>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</si>
  <si>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</si>
  <si>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</si>
  <si>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</si>
  <si>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</si>
  <si>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</si>
  <si>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</si>
  <si>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</si>
  <si>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</si>
  <si>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</si>
  <si>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</si>
  <si>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</si>
  <si>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</si>
  <si>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</si>
  <si>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</si>
  <si>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</si>
  <si>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</si>
  <si>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</si>
  <si>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</si>
  <si>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</si>
  <si>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</si>
  <si>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</si>
  <si>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</si>
  <si>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</si>
  <si>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</si>
  <si>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</si>
  <si>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</si>
  <si>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</si>
  <si>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</si>
  <si>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</si>
  <si>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</si>
  <si>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</si>
  <si>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</si>
  <si>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</si>
  <si>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</si>
  <si>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</si>
  <si>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</si>
  <si>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</si>
  <si>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</si>
  <si>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</si>
  <si>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</si>
  <si>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</si>
  <si>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</si>
  <si>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</si>
  <si>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</si>
  <si>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</si>
  <si>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</si>
  <si>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</si>
  <si>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</si>
  <si>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</si>
  <si>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</si>
  <si>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</si>
  <si>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</si>
  <si>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</si>
  <si>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</si>
  <si>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</si>
  <si>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</si>
  <si>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</si>
  <si>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</si>
  <si>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</si>
  <si>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</si>
  <si>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</si>
  <si>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</si>
  <si>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</si>
  <si>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</si>
  <si>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</si>
  <si>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</si>
  <si>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</si>
  <si>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</si>
  <si>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</si>
  <si>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</si>
  <si>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</si>
  <si>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</si>
  <si>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</si>
  <si>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</si>
  <si>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</si>
  <si>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</si>
  <si>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</si>
  <si>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</si>
  <si>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</si>
  <si>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</si>
  <si>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</si>
  <si>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</si>
  <si>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</si>
  <si>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</si>
  <si>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</si>
  <si>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</si>
  <si>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</si>
  <si>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</si>
  <si>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</si>
  <si>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</si>
  <si>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</si>
  <si>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</si>
  <si>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</si>
  <si>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</si>
  <si>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</si>
  <si>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</si>
  <si>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</si>
  <si>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</si>
  <si>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</si>
  <si>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</si>
  <si>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</si>
  <si>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</si>
  <si>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</si>
  <si>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</si>
  <si>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</si>
  <si>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</si>
  <si>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</si>
  <si>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</si>
  <si>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</si>
  <si>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</si>
  <si>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</si>
  <si>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</si>
  <si>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</si>
  <si>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</si>
  <si>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</si>
  <si>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</si>
  <si>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</si>
  <si>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</si>
  <si>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</si>
  <si>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</si>
  <si>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</si>
  <si>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</si>
  <si>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</si>
  <si>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</si>
  <si>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</si>
  <si>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</si>
  <si>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</si>
  <si>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</si>
  <si>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</si>
  <si>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</si>
  <si>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</si>
  <si>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</si>
  <si>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</si>
  <si>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</si>
  <si>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</si>
  <si>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</si>
  <si>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</si>
  <si>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</si>
  <si>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</si>
  <si>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</si>
  <si>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</si>
  <si>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</si>
  <si>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</si>
  <si>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</si>
  <si>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</si>
  <si>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</si>
  <si>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</si>
  <si>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</si>
  <si>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</si>
  <si>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</si>
  <si>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</si>
  <si>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</si>
  <si>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</si>
  <si>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</si>
  <si>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</si>
  <si>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</si>
  <si>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</si>
  <si>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山口県周南市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</si>
  <si>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</si>
  <si>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</si>
  <si>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</si>
  <si>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</si>
  <si>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</si>
  <si>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</si>
  <si>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</si>
  <si>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</si>
  <si>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</si>
  <si>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</si>
  <si>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</si>
  <si>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</si>
  <si>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</si>
  <si>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</si>
  <si>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</si>
  <si>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</si>
  <si>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</si>
  <si>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</si>
  <si>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</si>
  <si>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</si>
  <si>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</si>
  <si>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</si>
  <si>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</si>
  <si>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</si>
  <si>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</si>
  <si>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</si>
  <si>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</si>
  <si>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</si>
  <si>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</si>
  <si>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</si>
  <si>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</si>
  <si>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</si>
  <si>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</si>
  <si>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</si>
  <si>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</si>
  <si>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</si>
  <si>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</si>
  <si>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</si>
  <si>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</si>
  <si>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</si>
  <si>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</si>
  <si>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</si>
  <si>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</si>
  <si>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</si>
  <si>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</si>
  <si>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</si>
  <si>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</si>
  <si>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</si>
  <si>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</si>
  <si>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</si>
  <si>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</si>
  <si>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</si>
  <si>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</si>
  <si>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</si>
  <si>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</si>
  <si>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</si>
  <si>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</si>
  <si>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</si>
  <si>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</si>
  <si>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</si>
  <si>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</si>
  <si>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</si>
  <si>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</si>
  <si>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</si>
  <si>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</si>
  <si>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</si>
  <si>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</si>
  <si>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</si>
  <si>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</si>
  <si>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</si>
  <si>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</si>
  <si>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</si>
  <si>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</si>
  <si>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</si>
  <si>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</si>
  <si>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</si>
  <si>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</si>
  <si>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</si>
  <si>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</si>
  <si>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</si>
  <si>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</si>
  <si>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</si>
  <si>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</si>
  <si>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</si>
  <si>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</si>
  <si>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</si>
  <si>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</si>
  <si>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</si>
  <si>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</si>
  <si>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</si>
  <si>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</si>
  <si>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</si>
  <si>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</si>
  <si>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</si>
  <si>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</si>
  <si>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</si>
  <si>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</si>
  <si>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</si>
  <si>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</si>
  <si>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</si>
  <si>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</si>
  <si>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</si>
  <si>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</si>
  <si>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</si>
  <si>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</si>
  <si>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</si>
  <si>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</si>
  <si>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</si>
  <si>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</si>
  <si>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</si>
  <si>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</si>
  <si>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</si>
  <si>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</si>
  <si>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</si>
  <si>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</si>
  <si>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</si>
  <si>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</si>
  <si>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</si>
  <si>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</si>
  <si>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</si>
  <si>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</si>
  <si>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</si>
  <si>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</si>
  <si>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</si>
  <si>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</si>
  <si>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</si>
  <si>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</si>
  <si>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</si>
  <si>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</si>
  <si>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</si>
  <si>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</si>
  <si>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</si>
  <si>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</si>
  <si>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</si>
  <si>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</si>
  <si>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</si>
  <si>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</si>
  <si>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</si>
  <si>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</si>
  <si>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</si>
  <si>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</si>
  <si>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</si>
  <si>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</si>
  <si>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</si>
  <si>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</si>
  <si>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</si>
  <si>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</si>
  <si>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</si>
  <si>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</si>
  <si>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山口県周南市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</si>
  <si>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</si>
  <si>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</si>
  <si>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</si>
  <si>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</si>
  <si>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</si>
  <si>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</si>
  <si>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</si>
  <si>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</si>
  <si>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</si>
  <si>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</si>
  <si>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</si>
  <si>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</si>
  <si>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</si>
  <si>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</si>
  <si>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</si>
  <si>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</si>
  <si>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</si>
  <si>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</si>
  <si>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</si>
  <si>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</si>
  <si>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</si>
  <si>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</si>
  <si>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</si>
  <si>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</si>
  <si>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</si>
  <si>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</si>
  <si>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</si>
  <si>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</si>
  <si>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</si>
  <si>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</si>
  <si>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</si>
  <si>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</si>
  <si>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</si>
  <si>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病院事業会計</t>
    <phoneticPr fontId="5"/>
  </si>
  <si>
    <t>下水道事業会計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</si>
  <si>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</si>
  <si>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</si>
  <si>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</si>
  <si>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</si>
  <si>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</si>
  <si>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</si>
  <si>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</si>
  <si>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</si>
  <si>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</si>
  <si>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</si>
  <si>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</si>
  <si>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</si>
  <si>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</si>
  <si>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</si>
  <si>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</si>
  <si>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</si>
  <si>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</si>
  <si>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</si>
  <si>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</si>
  <si>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</si>
  <si>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</si>
  <si>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</si>
  <si>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</si>
  <si>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</si>
  <si>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</si>
  <si>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</si>
  <si>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</si>
  <si>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</si>
  <si>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</si>
  <si>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</si>
  <si>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</si>
  <si>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</si>
  <si>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</si>
  <si>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</si>
  <si>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</si>
  <si>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</si>
  <si>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</si>
  <si>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</si>
  <si>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</si>
  <si>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</si>
  <si>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</si>
  <si>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</si>
  <si>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</si>
  <si>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</si>
  <si>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</si>
  <si>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</si>
  <si>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</si>
  <si>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</si>
  <si>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</si>
  <si>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</si>
  <si>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</si>
  <si>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</si>
  <si>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</si>
  <si>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</si>
  <si>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</si>
  <si>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</si>
  <si>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</si>
  <si>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</si>
  <si>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</si>
  <si>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</si>
  <si>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</si>
  <si>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</si>
  <si>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</si>
  <si>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</si>
  <si>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</si>
  <si>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</si>
  <si>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</si>
  <si>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</si>
  <si>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</si>
  <si>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</si>
  <si>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</si>
  <si>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</si>
  <si>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</si>
  <si>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</si>
  <si>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</si>
  <si>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</si>
  <si>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</si>
  <si>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</si>
  <si>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</si>
  <si>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</si>
  <si>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</si>
  <si>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</si>
  <si>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</si>
  <si>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</si>
  <si>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</si>
  <si>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</si>
  <si>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</si>
  <si>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</si>
  <si>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</si>
  <si>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</si>
  <si>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</si>
  <si>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</si>
  <si>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</si>
  <si>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</si>
  <si>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</si>
  <si>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</si>
  <si>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</si>
  <si>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</si>
  <si>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</si>
  <si>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</si>
  <si>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</si>
  <si>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</si>
  <si>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</si>
  <si>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</si>
  <si>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</si>
  <si>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</si>
  <si>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</si>
  <si>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</si>
  <si>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</si>
  <si>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</si>
  <si>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</si>
  <si>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</si>
  <si>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</si>
  <si>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</si>
  <si>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</si>
  <si>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</si>
  <si>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</si>
  <si>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</si>
  <si>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</si>
  <si>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</si>
  <si>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</si>
  <si>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</si>
  <si>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</si>
  <si>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</si>
  <si>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</si>
  <si>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</si>
  <si>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</si>
  <si>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</si>
  <si>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</si>
  <si>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</si>
  <si>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</si>
  <si>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</si>
  <si>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徳山モーターボート競走事業会計</t>
  </si>
  <si>
    <t>水道事業会計</t>
  </si>
  <si>
    <t>一般会計</t>
  </si>
  <si>
    <t>病院事業会計</t>
  </si>
  <si>
    <t>下水道事業会計</t>
  </si>
  <si>
    <t>国民健康保険特別会計</t>
  </si>
  <si>
    <t>▲ 0.07</t>
  </si>
  <si>
    <t>介護保険特別会計</t>
  </si>
  <si>
    <t>介護老人保健施設事業会計</t>
  </si>
  <si>
    <t>その他会計（赤字）</t>
  </si>
  <si>
    <t>その他会計（黒字）</t>
  </si>
  <si>
    <t>国民健康保険鹿野診療所特別会計</t>
  </si>
  <si>
    <t>後期高齢者医療特別会計</t>
  </si>
  <si>
    <t>駐車場事業特別会計</t>
  </si>
  <si>
    <t>法適用企業</t>
  </si>
  <si>
    <t>簡易水道事業特別会計</t>
  </si>
  <si>
    <t>法非適用企業</t>
  </si>
  <si>
    <t>地方卸売市場事業特別会計</t>
  </si>
  <si>
    <t>国民宿舎特別会計</t>
  </si>
  <si>
    <t>周南地区福祉施設組合
（一般会計）</t>
  </si>
  <si>
    <t>周南地区福祉施設組合</t>
  </si>
  <si>
    <t>玖西環境衛生組合
（一般会計）</t>
  </si>
  <si>
    <t>玖西環境衛生組合</t>
  </si>
  <si>
    <t>周南地区衛生施設組合
（一般会計）</t>
  </si>
  <si>
    <t>周南地区衛生施設組合</t>
  </si>
  <si>
    <t>光地区消防組合
（一般会計）</t>
  </si>
  <si>
    <t>光地区消防組合</t>
  </si>
  <si>
    <t>周陽環境整備組合
（一般会計）</t>
  </si>
  <si>
    <t>周陽環境整備組合</t>
  </si>
  <si>
    <t>山口県市町総合事務組合
（一般会計）</t>
  </si>
  <si>
    <t>山口県市町総合事務組合
（山口県自治会館管理特別会計）</t>
  </si>
  <si>
    <t>山口県後期高齢者医療広域連合
（一般会計）</t>
  </si>
  <si>
    <t>山口県後期高齢者医療広域連合</t>
  </si>
  <si>
    <t>山口県後期高齢者医療広域連合
（後期高齢者医療特別会計）</t>
  </si>
  <si>
    <t>山口県市町総合事務組合(交通災害共済特別会計)</t>
  </si>
  <si>
    <t>計</t>
  </si>
  <si>
    <t>一部事務組合等</t>
  </si>
  <si>
    <t>大津島巡航</t>
  </si>
  <si>
    <t>周南市体育協会</t>
  </si>
  <si>
    <t>周南市文化振興財団</t>
  </si>
  <si>
    <t>徳山青果精算</t>
  </si>
  <si>
    <t>徳山青果清算</t>
  </si>
  <si>
    <t>周南市ふるさと振興財団</t>
  </si>
  <si>
    <t>周南市医療公社</t>
  </si>
  <si>
    <t>かの高原開発</t>
  </si>
  <si>
    <t>周南地域地場産業振興センター</t>
  </si>
  <si>
    <t>周南観光コンベンション協会</t>
  </si>
  <si>
    <t>地方公社・第三セクター等</t>
  </si>
  <si>
    <t>○</t>
  </si>
  <si>
    <t>新南陽地区漁業振興基金</t>
    <rPh sb="0" eb="3">
      <t>シンナンヨウ</t>
    </rPh>
    <rPh sb="3" eb="5">
      <t>チク</t>
    </rPh>
    <rPh sb="5" eb="7">
      <t>ギョギョウ</t>
    </rPh>
    <rPh sb="7" eb="9">
      <t>シンコウ</t>
    </rPh>
    <rPh sb="9" eb="11">
      <t>キキン</t>
    </rPh>
    <phoneticPr fontId="1"/>
  </si>
  <si>
    <t>周南バルクターミナル</t>
    <rPh sb="0" eb="2">
      <t>シュウナン</t>
    </rPh>
    <phoneticPr fontId="1"/>
  </si>
  <si>
    <t>まちあい徳山</t>
    <rPh sb="4" eb="6">
      <t>トクヤマ</t>
    </rPh>
    <phoneticPr fontId="1"/>
  </si>
  <si>
    <t>徳山地区漁業振興基金</t>
    <rPh sb="0" eb="2">
      <t>トクヤマ</t>
    </rPh>
    <rPh sb="2" eb="4">
      <t>チク</t>
    </rPh>
    <rPh sb="4" eb="6">
      <t>ギョギョウ</t>
    </rPh>
    <rPh sb="6" eb="8">
      <t>シンコウ</t>
    </rPh>
    <rPh sb="8" eb="10">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</si>
</sst>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91214</c:v>
                </c:pt>
                <c:pt idx="1">
                  <c:v>54571</c:v>
                </c:pt>
                <c:pt idx="2">
                  <c:v>71701</c:v>
                </c:pt>
                <c:pt idx="3">
                  <c:v>74734</c:v>
                </c:pt>
                <c:pt idx="4">
                  <c:v>94039</c:v>
                </c:pt>
              </c:numCache>
            </c:numRef>
          </c:val>
          <c:smooth val="0"/>
        </c:ser>
        <c:dLbls>
          <c:showLegendKey val="0"/>
          <c:showVal val="0"/>
          <c:showCatName val="0"/>
          <c:showSerName val="0"/>
          <c:showPercent val="0"/>
          <c:showBubbleSize val="0"/>
        </c:dLbls>
        <c:marker val="1"/>
        <c:smooth val="0"/>
        <c:axId val="49293184"/>
        <c:axId val="49303552"/>
      </c:lineChart>
      <c:catAx>
        <c:axId val="49293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03552"/>
        <c:crosses val="autoZero"/>
        <c:auto val="1"/>
        <c:lblAlgn val="ctr"/>
        <c:lblOffset val="100"/>
        <c:tickLblSkip val="1"/>
        <c:tickMarkSkip val="1"/>
        <c:noMultiLvlLbl val="0"/>
      </c:catAx>
      <c:valAx>
        <c:axId val="493035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9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6.16</c:v>
                </c:pt>
                <c:pt idx="1">
                  <c:v>5.32</c:v>
                </c:pt>
                <c:pt idx="2">
                  <c:v>6.12</c:v>
                </c:pt>
                <c:pt idx="3">
                  <c:v>5.49</c:v>
                </c:pt>
                <c:pt idx="4">
                  <c:v>5.21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6.44</c:v>
                </c:pt>
                <c:pt idx="1">
                  <c:v>9.35</c:v>
                </c:pt>
                <c:pt idx="2">
                  <c:v>11.51</c:v>
                </c:pt>
                <c:pt idx="3">
                  <c:v>14.5</c:v>
                </c:pt>
                <c:pt idx="4">
                  <c:v>14.04</c:v>
                </c:pt>
              </c:numCache>
            </c:numRef>
          </c:val>
        </c:ser>
        <c:dLbls>
          <c:showLegendKey val="0"/>
          <c:showVal val="0"/>
          <c:showCatName val="0"/>
          <c:showSerName val="0"/>
          <c:showPercent val="0"/>
          <c:showBubbleSize val="0"/>
        </c:dLbls>
        <c:gapWidth val="250"/>
        <c:overlap val="100"/>
        <c:axId val="47458944"/>
        <c:axId val="4746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5.24</c:v>
                </c:pt>
                <c:pt idx="1">
                  <c:v>2.0699999999999998</c:v>
                </c:pt>
                <c:pt idx="2">
                  <c:v>3.16</c:v>
                </c:pt>
                <c:pt idx="3">
                  <c:v>2.48</c:v>
                </c:pt>
                <c:pt idx="4">
                  <c:v>-0.86</c:v>
                </c:pt>
              </c:numCache>
            </c:numRef>
          </c:val>
          <c:smooth val="0"/>
        </c:ser>
        <c:dLbls>
          <c:showLegendKey val="0"/>
          <c:showVal val="0"/>
          <c:showCatName val="0"/>
          <c:showSerName val="0"/>
          <c:showPercent val="0"/>
          <c:showBubbleSize val="0"/>
        </c:dLbls>
        <c:marker val="1"/>
        <c:smooth val="0"/>
        <c:axId val="47458944"/>
        <c:axId val="47461120"/>
      </c:lineChart>
      <c:catAx>
        <c:axId val="474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1120"/>
        <c:crosses val="autoZero"/>
        <c:auto val="1"/>
        <c:lblAlgn val="ctr"/>
        <c:lblOffset val="100"/>
        <c:tickLblSkip val="1"/>
        <c:tickMarkSkip val="1"/>
        <c:noMultiLvlLbl val="0"/>
      </c:catAx>
      <c:valAx>
        <c:axId val="4746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5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0.51</c:v>
                </c:pt>
                <c:pt idx="2">
                  <c:v>#N/A</c:v>
                </c:pt>
                <c:pt idx="3">
                  <c:v>0.18</c:v>
                </c:pt>
                <c:pt idx="4">
                  <c:v>#N/A</c:v>
                </c:pt>
                <c:pt idx="5">
                  <c:v>0.18</c:v>
                </c:pt>
                <c:pt idx="6">
                  <c:v>#N/A</c:v>
                </c:pt>
                <c:pt idx="7">
                  <c:v>0.23</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0.15</c:v>
                </c:pt>
                <c:pt idx="4">
                  <c:v>#N/A</c:v>
                </c:pt>
                <c:pt idx="5">
                  <c:v>0.17</c:v>
                </c:pt>
                <c:pt idx="6">
                  <c:v>#N/A</c:v>
                </c:pt>
                <c:pt idx="7">
                  <c:v>0.19</c:v>
                </c:pt>
                <c:pt idx="8">
                  <c:v>#N/A</c:v>
                </c:pt>
                <c:pt idx="9">
                  <c:v>0.17</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0.48</c:v>
                </c:pt>
                <c:pt idx="4">
                  <c:v>#N/A</c:v>
                </c:pt>
                <c:pt idx="5">
                  <c:v>0.28000000000000003</c:v>
                </c:pt>
                <c:pt idx="6">
                  <c:v>#N/A</c:v>
                </c:pt>
                <c:pt idx="7">
                  <c:v>0.67</c:v>
                </c:pt>
                <c:pt idx="8">
                  <c:v>#N/A</c:v>
                </c:pt>
                <c:pt idx="9">
                  <c:v>0.38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0.75</c:v>
                </c:pt>
                <c:pt idx="2">
                  <c:v>#N/A</c:v>
                </c:pt>
                <c:pt idx="3">
                  <c:v>0.11</c:v>
                </c:pt>
                <c:pt idx="4">
                  <c:v>7.0000000000000007E-2</c:v>
                </c:pt>
                <c:pt idx="5">
                  <c:v>#N/A</c:v>
                </c:pt>
                <c:pt idx="6">
                  <c:v>#N/A</c:v>
                </c:pt>
                <c:pt idx="7">
                  <c:v>0.3</c:v>
                </c:pt>
                <c:pt idx="8">
                  <c:v>#N/A</c:v>
                </c:pt>
                <c:pt idx="9">
                  <c:v>1.25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2.33</c:v>
                </c:pt>
                <c:pt idx="2">
                  <c:v>#N/A</c:v>
                </c:pt>
                <c:pt idx="3">
                  <c:v>1.42</c:v>
                </c:pt>
                <c:pt idx="4">
                  <c:v>#N/A</c:v>
                </c:pt>
                <c:pt idx="5">
                  <c:v>1.56</c:v>
                </c:pt>
                <c:pt idx="6">
                  <c:v>#N/A</c:v>
                </c:pt>
                <c:pt idx="7">
                  <c:v>2.1</c:v>
                </c:pt>
                <c:pt idx="8">
                  <c:v>#N/A</c:v>
                </c:pt>
                <c:pt idx="9">
                  <c:v>2.84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4.4000000000000004</c:v>
                </c:pt>
                <c:pt idx="2">
                  <c:v>#N/A</c:v>
                </c:pt>
                <c:pt idx="3">
                  <c:v>4.83</c:v>
                </c:pt>
                <c:pt idx="4">
                  <c:v>#N/A</c:v>
                </c:pt>
                <c:pt idx="5">
                  <c:v>5.1100000000000003</c:v>
                </c:pt>
                <c:pt idx="6">
                  <c:v>#N/A</c:v>
                </c:pt>
                <c:pt idx="7">
                  <c:v>5.17</c:v>
                </c:pt>
                <c:pt idx="8">
                  <c:v>#N/A</c:v>
                </c:pt>
                <c:pt idx="9">
                  <c:v>5.09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6.15</c:v>
                </c:pt>
                <c:pt idx="2">
                  <c:v>#N/A</c:v>
                </c:pt>
                <c:pt idx="3">
                  <c:v>5.31</c:v>
                </c:pt>
                <c:pt idx="4">
                  <c:v>#N/A</c:v>
                </c:pt>
                <c:pt idx="5">
                  <c:v>6.12</c:v>
                </c:pt>
                <c:pt idx="6">
                  <c:v>#N/A</c:v>
                </c:pt>
                <c:pt idx="7">
                  <c:v>5.49</c:v>
                </c:pt>
                <c:pt idx="8">
                  <c:v>#N/A</c:v>
                </c:pt>
                <c:pt idx="9">
                  <c:v>5.21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5.19</c:v>
                </c:pt>
                <c:pt idx="2">
                  <c:v>#N/A</c:v>
                </c:pt>
                <c:pt idx="3">
                  <c:v>6.09</c:v>
                </c:pt>
                <c:pt idx="4">
                  <c:v>#N/A</c:v>
                </c:pt>
                <c:pt idx="5">
                  <c:v>6.86</c:v>
                </c:pt>
                <c:pt idx="6">
                  <c:v>#N/A</c:v>
                </c:pt>
                <c:pt idx="7">
                  <c:v>7.47</c:v>
                </c:pt>
                <c:pt idx="8">
                  <c:v>#N/A</c:v>
                </c:pt>
                <c:pt idx="9">
                  <c:v>7.55</c:v>
                </c:pt>
              </c:numCache>
            </c:numRef>
          </c:val>
        </c:ser>
        <c:ser>
          <c:idx val="9"/>
          <c:order val="9"/>
          <c:tx>
            <c:strRef>
              <c:f>データシート!$A$36</c:f>
              <c:strCache>
                <c:ptCount val="1"/>
                <c:pt idx="0">
                  <c:v>徳山モーターボート競走事業会計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c:v>
                </c:pt>
                <c:pt idx="2">
                  <c:v>#N/A</c:v>
                </c:pt>
                <c:pt idx="3">
                  <c:v>2.73</c:v>
                </c:pt>
                <c:pt idx="4">
                  <c:v>#N/A</c:v>
                </c:pt>
                <c:pt idx="5">
                  <c:v>4.7699999999999996</c:v>
                </c:pt>
                <c:pt idx="6">
                  <c:v>#N/A</c:v>
                </c:pt>
                <c:pt idx="7">
                  <c:v>6.97</c:v>
                </c:pt>
                <c:pt idx="8">
                  <c:v>#N/A</c:v>
                </c:pt>
                <c:pt idx="9">
                  <c:v>9.17</c:v>
                </c:pt>
              </c:numCache>
            </c:numRef>
          </c:val>
        </c:ser>
        <c:dLbls>
          <c:showLegendKey val="0"/>
          <c:showVal val="0"/>
          <c:showCatName val="0"/>
          <c:showSerName val="0"/>
          <c:showPercent val="0"/>
          <c:showBubbleSize val="0"/>
        </c:dLbls>
        <c:gapWidth val="150"/>
        <c:overlap val="100"/>
        <c:axId val="50803456"/>
        <c:axId val="50804992"/>
      </c:barChart>
      <c:catAx>
        <c:axId val="508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04992"/>
        <c:crosses val="autoZero"/>
        <c:auto val="1"/>
        <c:lblAlgn val="ctr"/>
        <c:lblOffset val="100"/>
        <c:tickLblSkip val="1"/>
        <c:tickMarkSkip val="1"/>
        <c:noMultiLvlLbl val="0"/>
      </c:catAx>
      <c:valAx>
        <c:axId val="5080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6783</c:v>
                </c:pt>
                <c:pt idx="5">
                  <c:v>7116</c:v>
                </c:pt>
                <c:pt idx="8">
                  <c:v>7370</c:v>
                </c:pt>
                <c:pt idx="11">
                  <c:v>7606</c:v>
                </c:pt>
                <c:pt idx="14">
                  <c:v>7921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199</c:v>
                </c:pt>
                <c:pt idx="3">
                  <c:v>166</c:v>
                </c:pt>
                <c:pt idx="6">
                  <c:v>114</c:v>
                </c:pt>
                <c:pt idx="9">
                  <c:v>168</c:v>
                </c:pt>
                <c:pt idx="12">
                  <c:v>108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216</c:v>
                </c:pt>
                <c:pt idx="3">
                  <c:v>145</c:v>
                </c:pt>
                <c:pt idx="6">
                  <c:v>85</c:v>
                </c:pt>
                <c:pt idx="9">
                  <c:v>69</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2798</c:v>
                </c:pt>
                <c:pt idx="3">
                  <c:v>2727</c:v>
                </c:pt>
                <c:pt idx="6">
                  <c:v>2719</c:v>
                </c:pt>
                <c:pt idx="9">
                  <c:v>2685</c:v>
                </c:pt>
                <c:pt idx="12">
                  <c:v>2591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6618</c:v>
                </c:pt>
                <c:pt idx="3">
                  <c:v>6817</c:v>
                </c:pt>
                <c:pt idx="6">
                  <c:v>7280</c:v>
                </c:pt>
                <c:pt idx="9">
                  <c:v>7277</c:v>
                </c:pt>
                <c:pt idx="12">
                  <c:v>7666</c:v>
                </c:pt>
              </c:numCache>
            </c:numRef>
          </c:val>
        </c:ser>
        <c:dLbls>
          <c:showLegendKey val="0"/>
          <c:showVal val="0"/>
          <c:showCatName val="0"/>
          <c:showSerName val="0"/>
          <c:showPercent val="0"/>
          <c:showBubbleSize val="0"/>
        </c:dLbls>
        <c:gapWidth val="100"/>
        <c:overlap val="100"/>
        <c:axId val="50958720"/>
        <c:axId val="5096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3051</c:v>
                </c:pt>
                <c:pt idx="2">
                  <c:v>#N/A</c:v>
                </c:pt>
                <c:pt idx="3">
                  <c:v>#N/A</c:v>
                </c:pt>
                <c:pt idx="4">
                  <c:v>2742</c:v>
                </c:pt>
                <c:pt idx="5">
                  <c:v>#N/A</c:v>
                </c:pt>
                <c:pt idx="6">
                  <c:v>#N/A</c:v>
                </c:pt>
                <c:pt idx="7">
                  <c:v>2828</c:v>
                </c:pt>
                <c:pt idx="8">
                  <c:v>#N/A</c:v>
                </c:pt>
                <c:pt idx="9">
                  <c:v>#N/A</c:v>
                </c:pt>
                <c:pt idx="10">
                  <c:v>2593</c:v>
                </c:pt>
                <c:pt idx="11">
                  <c:v>#N/A</c:v>
                </c:pt>
                <c:pt idx="12">
                  <c:v>#N/A</c:v>
                </c:pt>
                <c:pt idx="13">
                  <c:v>2508</c:v>
                </c:pt>
                <c:pt idx="14">
                  <c:v>#N/A</c:v>
                </c:pt>
              </c:numCache>
            </c:numRef>
          </c:val>
          <c:smooth val="0"/>
        </c:ser>
        <c:dLbls>
          <c:showLegendKey val="0"/>
          <c:showVal val="0"/>
          <c:showCatName val="0"/>
          <c:showSerName val="0"/>
          <c:showPercent val="0"/>
          <c:showBubbleSize val="0"/>
        </c:dLbls>
        <c:marker val="1"/>
        <c:smooth val="0"/>
        <c:axId val="50958720"/>
        <c:axId val="50960640"/>
      </c:lineChart>
      <c:catAx>
        <c:axId val="5095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60640"/>
        <c:crosses val="autoZero"/>
        <c:auto val="1"/>
        <c:lblAlgn val="ctr"/>
        <c:lblOffset val="100"/>
        <c:tickLblSkip val="1"/>
        <c:tickMarkSkip val="1"/>
        <c:noMultiLvlLbl val="0"/>
      </c:catAx>
      <c:valAx>
        <c:axId val="5096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5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66473</c:v>
                </c:pt>
                <c:pt idx="5">
                  <c:v>69841</c:v>
                </c:pt>
                <c:pt idx="8">
                  <c:v>72146</c:v>
                </c:pt>
                <c:pt idx="11">
                  <c:v>73717</c:v>
                </c:pt>
                <c:pt idx="14">
                  <c:v>74475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13242</c:v>
                </c:pt>
                <c:pt idx="5">
                  <c:v>14296</c:v>
                </c:pt>
                <c:pt idx="8">
                  <c:v>15248</c:v>
                </c:pt>
                <c:pt idx="11">
                  <c:v>15196</c:v>
                </c:pt>
                <c:pt idx="14">
                  <c:v>14646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3469</c:v>
                </c:pt>
                <c:pt idx="5">
                  <c:v>5280</c:v>
                </c:pt>
                <c:pt idx="8">
                  <c:v>6975</c:v>
                </c:pt>
                <c:pt idx="11">
                  <c:v>8576</c:v>
                </c:pt>
                <c:pt idx="14">
                  <c:v>9146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791</c:v>
                </c:pt>
                <c:pt idx="3">
                  <c:v>237</c:v>
                </c:pt>
                <c:pt idx="6">
                  <c:v>191</c:v>
                </c:pt>
                <c:pt idx="9">
                  <c:v>111</c:v>
                </c:pt>
                <c:pt idx="12">
                  <c:v>134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14208</c:v>
                </c:pt>
                <c:pt idx="3">
                  <c:v>13061</c:v>
                </c:pt>
                <c:pt idx="6">
                  <c:v>12963</c:v>
                </c:pt>
                <c:pt idx="9">
                  <c:v>12311</c:v>
                </c:pt>
                <c:pt idx="12">
                  <c:v>11208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1061</c:v>
                </c:pt>
                <c:pt idx="3">
                  <c:v>1073</c:v>
                </c:pt>
                <c:pt idx="6">
                  <c:v>574</c:v>
                </c:pt>
                <c:pt idx="9">
                  <c:v>659</c:v>
                </c:pt>
                <c:pt idx="12">
                  <c:v>1001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27692</c:v>
                </c:pt>
                <c:pt idx="3">
                  <c:v>26142</c:v>
                </c:pt>
                <c:pt idx="6">
                  <c:v>25343</c:v>
                </c:pt>
                <c:pt idx="9">
                  <c:v>24431</c:v>
                </c:pt>
                <c:pt idx="12">
                  <c:v>23789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3626</c:v>
                </c:pt>
                <c:pt idx="3">
                  <c:v>3498</c:v>
                </c:pt>
                <c:pt idx="6">
                  <c:v>3391</c:v>
                </c:pt>
                <c:pt idx="9">
                  <c:v>3296</c:v>
                </c:pt>
                <c:pt idx="12">
                  <c:v>3127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69153</c:v>
                </c:pt>
                <c:pt idx="3">
                  <c:v>74544</c:v>
                </c:pt>
                <c:pt idx="6">
                  <c:v>79555</c:v>
                </c:pt>
                <c:pt idx="9">
                  <c:v>82815</c:v>
                </c:pt>
                <c:pt idx="12">
                  <c:v>85883</c:v>
                </c:pt>
              </c:numCache>
            </c:numRef>
          </c:val>
        </c:ser>
        <c:dLbls>
          <c:showLegendKey val="0"/>
          <c:showVal val="0"/>
          <c:showCatName val="0"/>
          <c:showSerName val="0"/>
          <c:showPercent val="0"/>
          <c:showBubbleSize val="0"/>
        </c:dLbls>
        <c:gapWidth val="100"/>
        <c:overlap val="100"/>
        <c:axId val="51435776"/>
        <c:axId val="5144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33346</c:v>
                </c:pt>
                <c:pt idx="2">
                  <c:v>#N/A</c:v>
                </c:pt>
                <c:pt idx="3">
                  <c:v>#N/A</c:v>
                </c:pt>
                <c:pt idx="4">
                  <c:v>29137</c:v>
                </c:pt>
                <c:pt idx="5">
                  <c:v>#N/A</c:v>
                </c:pt>
                <c:pt idx="6">
                  <c:v>#N/A</c:v>
                </c:pt>
                <c:pt idx="7">
                  <c:v>27647</c:v>
                </c:pt>
                <c:pt idx="8">
                  <c:v>#N/A</c:v>
                </c:pt>
                <c:pt idx="9">
                  <c:v>#N/A</c:v>
                </c:pt>
                <c:pt idx="10">
                  <c:v>26133</c:v>
                </c:pt>
                <c:pt idx="11">
                  <c:v>#N/A</c:v>
                </c:pt>
                <c:pt idx="12">
                  <c:v>#N/A</c:v>
                </c:pt>
                <c:pt idx="13">
                  <c:v>26875</c:v>
                </c:pt>
                <c:pt idx="14">
                  <c:v>#N/A</c:v>
                </c:pt>
              </c:numCache>
            </c:numRef>
          </c:val>
          <c:smooth val="0"/>
        </c:ser>
        <c:dLbls>
          <c:showLegendKey val="0"/>
          <c:showVal val="0"/>
          <c:showCatName val="0"/>
          <c:showSerName val="0"/>
          <c:showPercent val="0"/>
          <c:showBubbleSize val="0"/>
        </c:dLbls>
        <c:marker val="1"/>
        <c:smooth val="0"/>
        <c:axId val="51435776"/>
        <c:axId val="51442048"/>
      </c:lineChart>
      <c:catAx>
        <c:axId val="514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42048"/>
        <c:crosses val="autoZero"/>
        <c:auto val="1"/>
        <c:lblAlgn val="ctr"/>
        <c:lblOffset val="100"/>
        <c:tickLblSkip val="1"/>
        <c:tickMarkSkip val="1"/>
        <c:noMultiLvlLbl val="0"/>
      </c:catAx>
      <c:valAx>
        <c:axId val="5144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148,470
147,314
656.29
69,829,640
67,695,913
1,931,846
37,047,294
85,630,361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88.7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わずかに上回っているが、本市の財政構造上、周南コンビナートを形成する大企業の収益動向により税収が大きく左右されるという特徴を有しており、現下の経済情勢の中、平成２１年度以降、減少傾向にある。</a:t>
          </a:r>
          <a:endParaRPr kumimoji="1" lang="en-US" altLang="ja-JP" sz="1200">
            <a:latin typeface="ＭＳ Ｐゴシック"/>
          </a:endParaRPr>
        </a:p>
        <a:p>
          <a:r>
            <a:rPr kumimoji="1" lang="ja-JP" altLang="en-US" sz="1200">
              <a:latin typeface="ＭＳ Ｐゴシック"/>
            </a:rPr>
            <a:t>　平成２６年度においては、市民税は対前年３．１％増であったが、固定資産税、特に地価の下落や企業の設備投資減による償却資産分の減が大きく、市税全体では対前年比０．２％増に留まった。</a:t>
          </a:r>
          <a:endParaRPr kumimoji="1" lang="en-US" altLang="ja-JP" sz="1200">
            <a:latin typeface="ＭＳ Ｐゴシック"/>
          </a:endParaRPr>
        </a:p>
        <a:p>
          <a:r>
            <a:rPr kumimoji="1" lang="ja-JP" altLang="en-US" sz="1200">
              <a:latin typeface="ＭＳ Ｐゴシック"/>
            </a:rPr>
            <a:t>　今後も引き続き「第３次行財政改革大綱」に基づき、歳出削減と収納率向上や使用料の見直し等による自主財源の確保に努める。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69" name="直線コネクタ 68"/>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2" name="直線コネクタ 71"/>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93435</xdr:rowOff>
    </xdr:to>
    <xdr:cxnSp macro="">
      <xdr:nvCxnSpPr>
        <xdr:cNvPr id="75" name="直線コネクタ 74"/>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58965</xdr:rowOff>
    </xdr:to>
    <xdr:cxnSp macro="">
      <xdr:nvCxnSpPr>
        <xdr:cNvPr id="78" name="直線コネクタ 77"/>
        <xdr:cNvCxnSpPr/>
      </xdr:nvCxnSpPr>
      <xdr:spPr>
        <a:xfrm>
          <a:off x="1447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81" name="フローチャート : 判断 80"/>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82" name="テキスト ボックス 81"/>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6" name="円/楕円 95"/>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7" name="テキスト ボックス 96"/>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や臨時財政対策債等の償還増に伴う公債費の増加等により経常経費充当一般財源は昨年度より２．１％増加したが、地方交付税の減少等により経常一般財源は昨年度と同水準であったため、対前年比で２．９ポイントの悪化となった。</a:t>
          </a:r>
        </a:p>
        <a:p>
          <a:r>
            <a:rPr kumimoji="1" lang="ja-JP" altLang="en-US" sz="1300">
              <a:latin typeface="ＭＳ Ｐゴシック"/>
            </a:rPr>
            <a:t>　類似団体平均を１．７ポイント下回っており、今後も引き続き公債費、人件費の抑制に努めるとともに、公共施設の統廃合等による施設維持管理費の削減等、経常経費の削減を図っていく。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62</xdr:row>
      <xdr:rowOff>44450</xdr:rowOff>
    </xdr:to>
    <xdr:cxnSp macro="">
      <xdr:nvCxnSpPr>
        <xdr:cNvPr id="130" name="直線コネクタ 129"/>
        <xdr:cNvCxnSpPr/>
      </xdr:nvCxnSpPr>
      <xdr:spPr>
        <a:xfrm>
          <a:off x="4114800" y="1053439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61</xdr:row>
      <xdr:rowOff>138684</xdr:rowOff>
    </xdr:to>
    <xdr:cxnSp macro="">
      <xdr:nvCxnSpPr>
        <xdr:cNvPr id="133" name="直線コネクタ 132"/>
        <xdr:cNvCxnSpPr/>
      </xdr:nvCxnSpPr>
      <xdr:spPr>
        <a:xfrm flipV="1">
          <a:off x="3225800" y="105343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61</xdr:row>
      <xdr:rowOff>138684</xdr:rowOff>
    </xdr:to>
    <xdr:cxnSp macro="">
      <xdr:nvCxnSpPr>
        <xdr:cNvPr id="136" name="直線コネクタ 135"/>
        <xdr:cNvCxnSpPr/>
      </xdr:nvCxnSpPr>
      <xdr:spPr>
        <a:xfrm>
          <a:off x="2336800" y="104523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61</xdr:row>
      <xdr:rowOff>27686</xdr:rowOff>
    </xdr:to>
    <xdr:cxnSp macro="">
      <xdr:nvCxnSpPr>
        <xdr:cNvPr id="139" name="直線コネクタ 138"/>
        <xdr:cNvCxnSpPr/>
      </xdr:nvCxnSpPr>
      <xdr:spPr>
        <a:xfrm flipV="1">
          <a:off x="1447800" y="104523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42" name="フローチャート :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9" name="円/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51" name="円/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52" name="テキスト ボックス 151"/>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3" name="円/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54" name="テキスト ボックス 153"/>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5" name="円/楕円 154"/>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6" name="テキスト ボックス 155"/>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7" name="円/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63263</xdr:rowOff>
    </xdr:from>
    <xdr:ext cx="762000" cy="259045"/>
    <xdr:sp macro="" textlink="">
      <xdr:nvSpPr>
        <xdr:cNvPr id="158" name="テキスト ボックス 157"/>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おり、その主たる要因は人件費で、人口１人当たりの決算額で比較すると１５，６５９円高い状態であるが、目的別でみると、消防関係が９０．２％と高くなっている。これは、広い市域の多くを一部事務組合によらず直接運営しているためである。</a:t>
          </a:r>
        </a:p>
        <a:p>
          <a:r>
            <a:rPr kumimoji="1" lang="ja-JP" altLang="en-US" sz="1300">
              <a:latin typeface="ＭＳ Ｐゴシック"/>
            </a:rPr>
            <a:t>　また、管理業務等の委託料が増加していることも要因に挙げられる。</a:t>
          </a:r>
        </a:p>
        <a:p>
          <a:r>
            <a:rPr kumimoji="1" lang="ja-JP" altLang="en-US" sz="1300">
              <a:latin typeface="ＭＳ Ｐゴシック"/>
            </a:rPr>
            <a:t>　今後も引き続き、適正な職員配置による人件費の抑制に努めるとともに、物件費についても事業の選択や公共施設の統廃合の推進などにより経費削減を図っていく。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60820</xdr:rowOff>
    </xdr:from>
    <xdr:to>
      <xdr:col>7</xdr:col>
      <xdr:colOff>152400</xdr:colOff>
      <xdr:row>86</xdr:row>
      <xdr:rowOff>151067</xdr:rowOff>
    </xdr:to>
    <xdr:cxnSp macro="">
      <xdr:nvCxnSpPr>
        <xdr:cNvPr id="195" name="直線コネクタ 194"/>
        <xdr:cNvCxnSpPr/>
      </xdr:nvCxnSpPr>
      <xdr:spPr>
        <a:xfrm>
          <a:off x="4114800" y="14805520"/>
          <a:ext cx="8382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60820</xdr:rowOff>
    </xdr:from>
    <xdr:to>
      <xdr:col>6</xdr:col>
      <xdr:colOff>0</xdr:colOff>
      <xdr:row>86</xdr:row>
      <xdr:rowOff>87311</xdr:rowOff>
    </xdr:to>
    <xdr:cxnSp macro="">
      <xdr:nvCxnSpPr>
        <xdr:cNvPr id="198" name="直線コネクタ 197"/>
        <xdr:cNvCxnSpPr/>
      </xdr:nvCxnSpPr>
      <xdr:spPr>
        <a:xfrm flipV="1">
          <a:off x="3225800" y="14805520"/>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87311</xdr:rowOff>
    </xdr:from>
    <xdr:to>
      <xdr:col>4</xdr:col>
      <xdr:colOff>482600</xdr:colOff>
      <xdr:row>86</xdr:row>
      <xdr:rowOff>141984</xdr:rowOff>
    </xdr:to>
    <xdr:cxnSp macro="">
      <xdr:nvCxnSpPr>
        <xdr:cNvPr id="201" name="直線コネクタ 200"/>
        <xdr:cNvCxnSpPr/>
      </xdr:nvCxnSpPr>
      <xdr:spPr>
        <a:xfrm flipV="1">
          <a:off x="2336800" y="1483201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87139</xdr:rowOff>
    </xdr:from>
    <xdr:to>
      <xdr:col>3</xdr:col>
      <xdr:colOff>279400</xdr:colOff>
      <xdr:row>86</xdr:row>
      <xdr:rowOff>141984</xdr:rowOff>
    </xdr:to>
    <xdr:cxnSp macro="">
      <xdr:nvCxnSpPr>
        <xdr:cNvPr id="204" name="直線コネクタ 203"/>
        <xdr:cNvCxnSpPr/>
      </xdr:nvCxnSpPr>
      <xdr:spPr>
        <a:xfrm>
          <a:off x="1447800" y="14831839"/>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24625</xdr:rowOff>
    </xdr:from>
    <xdr:to>
      <xdr:col>2</xdr:col>
      <xdr:colOff>127000</xdr:colOff>
      <xdr:row>85</xdr:row>
      <xdr:rowOff>126225</xdr:rowOff>
    </xdr:to>
    <xdr:sp macro="" textlink="">
      <xdr:nvSpPr>
        <xdr:cNvPr id="207" name="フローチャート : 判断 206"/>
        <xdr:cNvSpPr/>
      </xdr:nvSpPr>
      <xdr:spPr>
        <a:xfrm>
          <a:off x="1397000" y="145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136402</xdr:rowOff>
    </xdr:from>
    <xdr:ext cx="762000" cy="259045"/>
    <xdr:sp macro="" textlink="">
      <xdr:nvSpPr>
        <xdr:cNvPr id="208" name="テキスト ボックス 207"/>
        <xdr:cNvSpPr txBox="1"/>
      </xdr:nvSpPr>
      <xdr:spPr>
        <a:xfrm>
          <a:off x="1066800" y="143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100267</xdr:rowOff>
    </xdr:from>
    <xdr:to>
      <xdr:col>7</xdr:col>
      <xdr:colOff>203200</xdr:colOff>
      <xdr:row>87</xdr:row>
      <xdr:rowOff>30417</xdr:rowOff>
    </xdr:to>
    <xdr:sp macro="" textlink="">
      <xdr:nvSpPr>
        <xdr:cNvPr id="214" name="円/楕円 213"/>
        <xdr:cNvSpPr/>
      </xdr:nvSpPr>
      <xdr:spPr>
        <a:xfrm>
          <a:off x="4902200" y="148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72344</xdr:rowOff>
    </xdr:from>
    <xdr:ext cx="762000" cy="259045"/>
    <xdr:sp macro="" textlink="">
      <xdr:nvSpPr>
        <xdr:cNvPr id="215" name="人件費・物件費等の状況該当値テキスト"/>
        <xdr:cNvSpPr txBox="1"/>
      </xdr:nvSpPr>
      <xdr:spPr>
        <a:xfrm>
          <a:off x="5041900" y="1481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126,870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10020</xdr:rowOff>
    </xdr:from>
    <xdr:to>
      <xdr:col>6</xdr:col>
      <xdr:colOff>50800</xdr:colOff>
      <xdr:row>86</xdr:row>
      <xdr:rowOff>111620</xdr:rowOff>
    </xdr:to>
    <xdr:sp macro="" textlink="">
      <xdr:nvSpPr>
        <xdr:cNvPr id="216" name="円/楕円 215"/>
        <xdr:cNvSpPr/>
      </xdr:nvSpPr>
      <xdr:spPr>
        <a:xfrm>
          <a:off x="4064000" y="14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96397</xdr:rowOff>
    </xdr:from>
    <xdr:ext cx="736600" cy="259045"/>
    <xdr:sp macro="" textlink="">
      <xdr:nvSpPr>
        <xdr:cNvPr id="217" name="テキスト ボックス 216"/>
        <xdr:cNvSpPr txBox="1"/>
      </xdr:nvSpPr>
      <xdr:spPr>
        <a:xfrm>
          <a:off x="3733800" y="1484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36511</xdr:rowOff>
    </xdr:from>
    <xdr:to>
      <xdr:col>4</xdr:col>
      <xdr:colOff>533400</xdr:colOff>
      <xdr:row>86</xdr:row>
      <xdr:rowOff>138111</xdr:rowOff>
    </xdr:to>
    <xdr:sp macro="" textlink="">
      <xdr:nvSpPr>
        <xdr:cNvPr id="218" name="円/楕円 217"/>
        <xdr:cNvSpPr/>
      </xdr:nvSpPr>
      <xdr:spPr>
        <a:xfrm>
          <a:off x="3175000" y="147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122888</xdr:rowOff>
    </xdr:from>
    <xdr:ext cx="762000" cy="259045"/>
    <xdr:sp macro="" textlink="">
      <xdr:nvSpPr>
        <xdr:cNvPr id="219" name="テキスト ボックス 218"/>
        <xdr:cNvSpPr txBox="1"/>
      </xdr:nvSpPr>
      <xdr:spPr>
        <a:xfrm>
          <a:off x="2844800" y="1486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91184</xdr:rowOff>
    </xdr:from>
    <xdr:to>
      <xdr:col>3</xdr:col>
      <xdr:colOff>330200</xdr:colOff>
      <xdr:row>87</xdr:row>
      <xdr:rowOff>21334</xdr:rowOff>
    </xdr:to>
    <xdr:sp macro="" textlink="">
      <xdr:nvSpPr>
        <xdr:cNvPr id="220" name="円/楕円 219"/>
        <xdr:cNvSpPr/>
      </xdr:nvSpPr>
      <xdr:spPr>
        <a:xfrm>
          <a:off x="2286000" y="148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6111</xdr:rowOff>
    </xdr:from>
    <xdr:ext cx="762000" cy="259045"/>
    <xdr:sp macro="" textlink="">
      <xdr:nvSpPr>
        <xdr:cNvPr id="221" name="テキスト ボックス 220"/>
        <xdr:cNvSpPr txBox="1"/>
      </xdr:nvSpPr>
      <xdr:spPr>
        <a:xfrm>
          <a:off x="1955800" y="1492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36339</xdr:rowOff>
    </xdr:from>
    <xdr:to>
      <xdr:col>2</xdr:col>
      <xdr:colOff>127000</xdr:colOff>
      <xdr:row>86</xdr:row>
      <xdr:rowOff>137939</xdr:rowOff>
    </xdr:to>
    <xdr:sp macro="" textlink="">
      <xdr:nvSpPr>
        <xdr:cNvPr id="222" name="円/楕円 221"/>
        <xdr:cNvSpPr/>
      </xdr:nvSpPr>
      <xdr:spPr>
        <a:xfrm>
          <a:off x="1397000" y="147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122716</xdr:rowOff>
    </xdr:from>
    <xdr:ext cx="762000" cy="259045"/>
    <xdr:sp macro="" textlink="">
      <xdr:nvSpPr>
        <xdr:cNvPr id="223" name="テキスト ボックス 222"/>
        <xdr:cNvSpPr txBox="1"/>
      </xdr:nvSpPr>
      <xdr:spPr>
        <a:xfrm>
          <a:off x="1066800" y="1486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平成２６年度の指数は、平成２５年度まで実施してきた職員の給与カットを終了したため、類似団体平均を１．２ポイント上回る結果となった。</a:t>
          </a:r>
          <a:endParaRPr kumimoji="1" lang="en-US" altLang="ja-JP" sz="1300">
            <a:latin typeface="ＭＳ Ｐゴシック"/>
          </a:endParaRPr>
        </a:p>
        <a:p>
          <a:r>
            <a:rPr kumimoji="1" lang="ja-JP" altLang="en-US" sz="1300">
              <a:latin typeface="ＭＳ Ｐゴシック"/>
            </a:rPr>
            <a:t>　今後も、民間企業や類似団体、人事院勧告を勘案し、給与の適正化に努める。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85</xdr:row>
      <xdr:rowOff>63923</xdr:rowOff>
    </xdr:to>
    <xdr:cxnSp macro="">
      <xdr:nvCxnSpPr>
        <xdr:cNvPr id="257" name="直線コネクタ 256"/>
        <xdr:cNvCxnSpPr/>
      </xdr:nvCxnSpPr>
      <xdr:spPr>
        <a:xfrm>
          <a:off x="16179800" y="1449239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87</xdr:row>
      <xdr:rowOff>123189</xdr:rowOff>
    </xdr:to>
    <xdr:cxnSp macro="">
      <xdr:nvCxnSpPr>
        <xdr:cNvPr id="260" name="直線コネクタ 259"/>
        <xdr:cNvCxnSpPr/>
      </xdr:nvCxnSpPr>
      <xdr:spPr>
        <a:xfrm flipV="1">
          <a:off x="15290800" y="14492393"/>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89</xdr:row>
      <xdr:rowOff>118111</xdr:rowOff>
    </xdr:to>
    <xdr:cxnSp macro="">
      <xdr:nvCxnSpPr>
        <xdr:cNvPr id="263" name="直線コネクタ 262"/>
        <xdr:cNvCxnSpPr/>
      </xdr:nvCxnSpPr>
      <xdr:spPr>
        <a:xfrm flipV="1">
          <a:off x="14401800" y="1503933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118111</xdr:rowOff>
    </xdr:to>
    <xdr:cxnSp macro="">
      <xdr:nvCxnSpPr>
        <xdr:cNvPr id="266" name="直線コネクタ 265"/>
        <xdr:cNvCxnSpPr/>
      </xdr:nvCxnSpPr>
      <xdr:spPr>
        <a:xfrm>
          <a:off x="13512800" y="1470152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9" name="フローチャート : 判断 268"/>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70" name="テキスト ボックス 26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156650</xdr:rowOff>
    </xdr:from>
    <xdr:ext cx="762000" cy="259045"/>
    <xdr:sp macro="" textlink="">
      <xdr:nvSpPr>
        <xdr:cNvPr id="277" name="給与水準   （国との比較）該当値テキスト"/>
        <xdr:cNvSpPr txBox="1"/>
      </xdr:nvSpPr>
      <xdr:spPr>
        <a:xfrm>
          <a:off x="17106900" y="145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8" name="円/楕円 277"/>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9" name="テキスト ボックス 278"/>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80" name="円/楕円 279"/>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81" name="テキスト ボックス 280"/>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2" name="円/楕円 281"/>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3" name="テキスト ボックス 282"/>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4" name="円/楕円 283"/>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5" name="テキスト ボックス 284"/>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合併以降、定員適正化や業務内容の見直しなどにより、職員数の削減に努めてきたが、平成２７年４月１日時点の普通会計部門の職員数は、前年と同数であり、類似団体平均を上回った。</a:t>
          </a:r>
          <a:endParaRPr kumimoji="1" lang="en-US" altLang="ja-JP" sz="1300">
            <a:latin typeface="ＭＳ Ｐゴシック"/>
          </a:endParaRPr>
        </a:p>
        <a:p>
          <a:r>
            <a:rPr kumimoji="1" lang="ja-JP" altLang="en-US" sz="1300">
              <a:latin typeface="ＭＳ Ｐゴシック"/>
            </a:rPr>
            <a:t>　今後も引き続き、少数精鋭の職員体制となるよう業務の効率化を推進し、適切な定員管理に努める。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112667</xdr:rowOff>
    </xdr:from>
    <xdr:to>
      <xdr:col>24</xdr:col>
      <xdr:colOff>558800</xdr:colOff>
      <xdr:row>65</xdr:row>
      <xdr:rowOff>133350</xdr:rowOff>
    </xdr:to>
    <xdr:cxnSp macro="">
      <xdr:nvCxnSpPr>
        <xdr:cNvPr id="322" name="直線コネクタ 321"/>
        <xdr:cNvCxnSpPr/>
      </xdr:nvCxnSpPr>
      <xdr:spPr>
        <a:xfrm>
          <a:off x="16179800" y="1125691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112667</xdr:rowOff>
    </xdr:from>
    <xdr:to>
      <xdr:col>23</xdr:col>
      <xdr:colOff>406400</xdr:colOff>
      <xdr:row>65</xdr:row>
      <xdr:rowOff>133350</xdr:rowOff>
    </xdr:to>
    <xdr:cxnSp macro="">
      <xdr:nvCxnSpPr>
        <xdr:cNvPr id="325" name="直線コネクタ 324"/>
        <xdr:cNvCxnSpPr/>
      </xdr:nvCxnSpPr>
      <xdr:spPr>
        <a:xfrm flipV="1">
          <a:off x="15290800" y="112569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133350</xdr:rowOff>
    </xdr:from>
    <xdr:to>
      <xdr:col>22</xdr:col>
      <xdr:colOff>203200</xdr:colOff>
      <xdr:row>65</xdr:row>
      <xdr:rowOff>150585</xdr:rowOff>
    </xdr:to>
    <xdr:cxnSp macro="">
      <xdr:nvCxnSpPr>
        <xdr:cNvPr id="328" name="直線コネクタ 327"/>
        <xdr:cNvCxnSpPr/>
      </xdr:nvCxnSpPr>
      <xdr:spPr>
        <a:xfrm flipV="1">
          <a:off x="14401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150585</xdr:rowOff>
    </xdr:from>
    <xdr:to>
      <xdr:col>21</xdr:col>
      <xdr:colOff>0</xdr:colOff>
      <xdr:row>66</xdr:row>
      <xdr:rowOff>20501</xdr:rowOff>
    </xdr:to>
    <xdr:cxnSp macro="">
      <xdr:nvCxnSpPr>
        <xdr:cNvPr id="331" name="直線コネクタ 330"/>
        <xdr:cNvCxnSpPr/>
      </xdr:nvCxnSpPr>
      <xdr:spPr>
        <a:xfrm flipV="1">
          <a:off x="13512800" y="112948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91984</xdr:rowOff>
    </xdr:from>
    <xdr:to>
      <xdr:col>19</xdr:col>
      <xdr:colOff>533400</xdr:colOff>
      <xdr:row>65</xdr:row>
      <xdr:rowOff>22134</xdr:rowOff>
    </xdr:to>
    <xdr:sp macro="" textlink="">
      <xdr:nvSpPr>
        <xdr:cNvPr id="334" name="フローチャート : 判断 333"/>
        <xdr:cNvSpPr/>
      </xdr:nvSpPr>
      <xdr:spPr>
        <a:xfrm>
          <a:off x="13462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32311</xdr:rowOff>
    </xdr:from>
    <xdr:ext cx="762000" cy="259045"/>
    <xdr:sp macro="" textlink="">
      <xdr:nvSpPr>
        <xdr:cNvPr id="335" name="テキスト ボックス 334"/>
        <xdr:cNvSpPr txBox="1"/>
      </xdr:nvSpPr>
      <xdr:spPr>
        <a:xfrm>
          <a:off x="13131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82550</xdr:rowOff>
    </xdr:from>
    <xdr:to>
      <xdr:col>24</xdr:col>
      <xdr:colOff>609600</xdr:colOff>
      <xdr:row>66</xdr:row>
      <xdr:rowOff>12700</xdr:rowOff>
    </xdr:to>
    <xdr:sp macro="" textlink="">
      <xdr:nvSpPr>
        <xdr:cNvPr id="341" name="円/楕円 340"/>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54627</xdr:rowOff>
    </xdr:from>
    <xdr:ext cx="762000" cy="259045"/>
    <xdr:sp macro="" textlink="">
      <xdr:nvSpPr>
        <xdr:cNvPr id="342" name="定員管理の状況該当値テキスト"/>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61867</xdr:rowOff>
    </xdr:from>
    <xdr:to>
      <xdr:col>23</xdr:col>
      <xdr:colOff>457200</xdr:colOff>
      <xdr:row>65</xdr:row>
      <xdr:rowOff>163467</xdr:rowOff>
    </xdr:to>
    <xdr:sp macro="" textlink="">
      <xdr:nvSpPr>
        <xdr:cNvPr id="343" name="円/楕円 342"/>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148244</xdr:rowOff>
    </xdr:from>
    <xdr:ext cx="736600" cy="259045"/>
    <xdr:sp macro="" textlink="">
      <xdr:nvSpPr>
        <xdr:cNvPr id="344" name="テキスト ボックス 343"/>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82550</xdr:rowOff>
    </xdr:from>
    <xdr:to>
      <xdr:col>22</xdr:col>
      <xdr:colOff>254000</xdr:colOff>
      <xdr:row>66</xdr:row>
      <xdr:rowOff>12700</xdr:rowOff>
    </xdr:to>
    <xdr:sp macro="" textlink="">
      <xdr:nvSpPr>
        <xdr:cNvPr id="345" name="円/楕円 344"/>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168927</xdr:rowOff>
    </xdr:from>
    <xdr:ext cx="762000" cy="259045"/>
    <xdr:sp macro="" textlink="">
      <xdr:nvSpPr>
        <xdr:cNvPr id="346" name="テキスト ボックス 345"/>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99785</xdr:rowOff>
    </xdr:from>
    <xdr:to>
      <xdr:col>21</xdr:col>
      <xdr:colOff>50800</xdr:colOff>
      <xdr:row>66</xdr:row>
      <xdr:rowOff>29935</xdr:rowOff>
    </xdr:to>
    <xdr:sp macro="" textlink="">
      <xdr:nvSpPr>
        <xdr:cNvPr id="347" name="円/楕円 346"/>
        <xdr:cNvSpPr/>
      </xdr:nvSpPr>
      <xdr:spPr>
        <a:xfrm>
          <a:off x="14351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14712</xdr:rowOff>
    </xdr:from>
    <xdr:ext cx="762000" cy="259045"/>
    <xdr:sp macro="" textlink="">
      <xdr:nvSpPr>
        <xdr:cNvPr id="348" name="テキスト ボックス 347"/>
        <xdr:cNvSpPr txBox="1"/>
      </xdr:nvSpPr>
      <xdr:spPr>
        <a:xfrm>
          <a:off x="14020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141151</xdr:rowOff>
    </xdr:from>
    <xdr:to>
      <xdr:col>19</xdr:col>
      <xdr:colOff>533400</xdr:colOff>
      <xdr:row>66</xdr:row>
      <xdr:rowOff>71301</xdr:rowOff>
    </xdr:to>
    <xdr:sp macro="" textlink="">
      <xdr:nvSpPr>
        <xdr:cNvPr id="349" name="円/楕円 348"/>
        <xdr:cNvSpPr/>
      </xdr:nvSpPr>
      <xdr:spPr>
        <a:xfrm>
          <a:off x="13462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56078</xdr:rowOff>
    </xdr:from>
    <xdr:ext cx="762000" cy="259045"/>
    <xdr:sp macro="" textlink="">
      <xdr:nvSpPr>
        <xdr:cNvPr id="350" name="テキスト ボックス 349"/>
        <xdr:cNvSpPr txBox="1"/>
      </xdr:nvSpPr>
      <xdr:spPr>
        <a:xfrm>
          <a:off x="13131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平成２６年度は対前年度比０．２ポイントの改善であるが、類似団体平均より１．５ポイント上回っている。</a:t>
          </a:r>
        </a:p>
        <a:p>
          <a:r>
            <a:rPr kumimoji="1" lang="ja-JP" altLang="en-US" sz="1300">
              <a:latin typeface="ＭＳ Ｐゴシック"/>
            </a:rPr>
            <a:t>　今後は新市建設計画に掲げる大規模事業の進捗により、一般会計の公債費増加が予想されるが、交付税措置される合併特例債等の有利な地方債を活用し、実質的な公債費負担の抑制に努める。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38</xdr:row>
      <xdr:rowOff>170688</xdr:rowOff>
    </xdr:to>
    <xdr:cxnSp macro="">
      <xdr:nvCxnSpPr>
        <xdr:cNvPr id="382" name="直線コネクタ 381"/>
        <xdr:cNvCxnSpPr/>
      </xdr:nvCxnSpPr>
      <xdr:spPr>
        <a:xfrm flipV="1">
          <a:off x="16179800" y="66761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23368</xdr:rowOff>
    </xdr:to>
    <xdr:cxnSp macro="">
      <xdr:nvCxnSpPr>
        <xdr:cNvPr id="385" name="直線コネクタ 384"/>
        <xdr:cNvCxnSpPr/>
      </xdr:nvCxnSpPr>
      <xdr:spPr>
        <a:xfrm flipV="1">
          <a:off x="15290800" y="66857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23368</xdr:rowOff>
    </xdr:from>
    <xdr:to>
      <xdr:col>22</xdr:col>
      <xdr:colOff>203200</xdr:colOff>
      <xdr:row>39</xdr:row>
      <xdr:rowOff>57150</xdr:rowOff>
    </xdr:to>
    <xdr:cxnSp macro="">
      <xdr:nvCxnSpPr>
        <xdr:cNvPr id="388" name="直線コネクタ 387"/>
        <xdr:cNvCxnSpPr/>
      </xdr:nvCxnSpPr>
      <xdr:spPr>
        <a:xfrm flipV="1">
          <a:off x="14401800" y="67099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105410</xdr:rowOff>
    </xdr:to>
    <xdr:cxnSp macro="">
      <xdr:nvCxnSpPr>
        <xdr:cNvPr id="391" name="直線コネクタ 390"/>
        <xdr:cNvCxnSpPr/>
      </xdr:nvCxnSpPr>
      <xdr:spPr>
        <a:xfrm flipV="1">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94" name="フローチャート : 判断 393"/>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395" name="テキスト ボックス 394"/>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401" name="円/楕円 400"/>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82313</xdr:rowOff>
    </xdr:from>
    <xdr:ext cx="762000" cy="259045"/>
    <xdr:sp macro="" textlink="">
      <xdr:nvSpPr>
        <xdr:cNvPr id="402" name="公債費負担の状況該当値テキスト"/>
        <xdr:cNvSpPr txBox="1"/>
      </xdr:nvSpPr>
      <xdr:spPr>
        <a:xfrm>
          <a:off x="17106900" y="65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3" name="円/楕円 402"/>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34815</xdr:rowOff>
    </xdr:from>
    <xdr:ext cx="736600" cy="259045"/>
    <xdr:sp macro="" textlink="">
      <xdr:nvSpPr>
        <xdr:cNvPr id="404" name="テキスト ボックス 403"/>
        <xdr:cNvSpPr txBox="1"/>
      </xdr:nvSpPr>
      <xdr:spPr>
        <a:xfrm>
          <a:off x="15798800" y="672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144018</xdr:rowOff>
    </xdr:from>
    <xdr:to>
      <xdr:col>22</xdr:col>
      <xdr:colOff>254000</xdr:colOff>
      <xdr:row>39</xdr:row>
      <xdr:rowOff>74168</xdr:rowOff>
    </xdr:to>
    <xdr:sp macro="" textlink="">
      <xdr:nvSpPr>
        <xdr:cNvPr id="405" name="円/楕円 404"/>
        <xdr:cNvSpPr/>
      </xdr:nvSpPr>
      <xdr:spPr>
        <a:xfrm>
          <a:off x="15240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406" name="テキスト ボックス 405"/>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7" name="円/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92727</xdr:rowOff>
    </xdr:from>
    <xdr:ext cx="762000" cy="259045"/>
    <xdr:sp macro="" textlink="">
      <xdr:nvSpPr>
        <xdr:cNvPr id="408" name="テキスト ボックス 407"/>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9" name="円/楕円 408"/>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10" name="テキスト ボックス 409"/>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新市建設計画に掲げる大型事業の進捗や、安心・安全に係る普通建設事業の実施に伴う地方債残高の増加等により、対前年度比で４．３ポイント上昇している。</a:t>
          </a:r>
          <a:endParaRPr kumimoji="1" lang="en-US" altLang="ja-JP" sz="1300">
            <a:latin typeface="ＭＳ Ｐゴシック"/>
          </a:endParaRPr>
        </a:p>
        <a:p>
          <a:r>
            <a:rPr kumimoji="1" lang="ja-JP" altLang="en-US" sz="1300">
              <a:latin typeface="ＭＳ Ｐゴシック"/>
            </a:rPr>
            <a:t>　交付税措置される有利な地方債の活用や基金の確保に努めるとともに、「第３次行政改革大綱」を推進し、持続可能な財政運営を堅持する。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115214</xdr:rowOff>
    </xdr:from>
    <xdr:to>
      <xdr:col>24</xdr:col>
      <xdr:colOff>558800</xdr:colOff>
      <xdr:row>16</xdr:row>
      <xdr:rowOff>135966</xdr:rowOff>
    </xdr:to>
    <xdr:cxnSp macro="">
      <xdr:nvCxnSpPr>
        <xdr:cNvPr id="442" name="直線コネクタ 441"/>
        <xdr:cNvCxnSpPr/>
      </xdr:nvCxnSpPr>
      <xdr:spPr>
        <a:xfrm>
          <a:off x="16179800" y="2858414"/>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115214</xdr:rowOff>
    </xdr:from>
    <xdr:to>
      <xdr:col>23</xdr:col>
      <xdr:colOff>406400</xdr:colOff>
      <xdr:row>16</xdr:row>
      <xdr:rowOff>139344</xdr:rowOff>
    </xdr:to>
    <xdr:cxnSp macro="">
      <xdr:nvCxnSpPr>
        <xdr:cNvPr id="445" name="直線コネクタ 444"/>
        <xdr:cNvCxnSpPr/>
      </xdr:nvCxnSpPr>
      <xdr:spPr>
        <a:xfrm flipV="1">
          <a:off x="15290800" y="28584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139344</xdr:rowOff>
    </xdr:from>
    <xdr:to>
      <xdr:col>22</xdr:col>
      <xdr:colOff>203200</xdr:colOff>
      <xdr:row>16</xdr:row>
      <xdr:rowOff>165405</xdr:rowOff>
    </xdr:to>
    <xdr:cxnSp macro="">
      <xdr:nvCxnSpPr>
        <xdr:cNvPr id="448" name="直線コネクタ 447"/>
        <xdr:cNvCxnSpPr/>
      </xdr:nvCxnSpPr>
      <xdr:spPr>
        <a:xfrm flipV="1">
          <a:off x="14401800" y="288254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165405</xdr:rowOff>
    </xdr:from>
    <xdr:to>
      <xdr:col>21</xdr:col>
      <xdr:colOff>0</xdr:colOff>
      <xdr:row>17</xdr:row>
      <xdr:rowOff>55728</xdr:rowOff>
    </xdr:to>
    <xdr:cxnSp macro="">
      <xdr:nvCxnSpPr>
        <xdr:cNvPr id="451" name="直線コネクタ 450"/>
        <xdr:cNvCxnSpPr/>
      </xdr:nvCxnSpPr>
      <xdr:spPr>
        <a:xfrm flipV="1">
          <a:off x="13512800" y="2908605"/>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87579</xdr:rowOff>
    </xdr:from>
    <xdr:to>
      <xdr:col>19</xdr:col>
      <xdr:colOff>533400</xdr:colOff>
      <xdr:row>17</xdr:row>
      <xdr:rowOff>17729</xdr:rowOff>
    </xdr:to>
    <xdr:sp macro="" textlink="">
      <xdr:nvSpPr>
        <xdr:cNvPr id="454" name="フローチャート : 判断 453"/>
        <xdr:cNvSpPr/>
      </xdr:nvSpPr>
      <xdr:spPr>
        <a:xfrm>
          <a:off x="13462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27906</xdr:rowOff>
    </xdr:from>
    <xdr:ext cx="762000" cy="259045"/>
    <xdr:sp macro="" textlink="">
      <xdr:nvSpPr>
        <xdr:cNvPr id="455" name="テキスト ボックス 454"/>
        <xdr:cNvSpPr txBox="1"/>
      </xdr:nvSpPr>
      <xdr:spPr>
        <a:xfrm>
          <a:off x="13131800" y="25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85166</xdr:rowOff>
    </xdr:from>
    <xdr:to>
      <xdr:col>24</xdr:col>
      <xdr:colOff>609600</xdr:colOff>
      <xdr:row>17</xdr:row>
      <xdr:rowOff>15316</xdr:rowOff>
    </xdr:to>
    <xdr:sp macro="" textlink="">
      <xdr:nvSpPr>
        <xdr:cNvPr id="461" name="円/楕円 460"/>
        <xdr:cNvSpPr/>
      </xdr:nvSpPr>
      <xdr:spPr>
        <a:xfrm>
          <a:off x="16967200" y="28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57243</xdr:rowOff>
    </xdr:from>
    <xdr:ext cx="762000" cy="259045"/>
    <xdr:sp macro="" textlink="">
      <xdr:nvSpPr>
        <xdr:cNvPr id="462" name="将来負担の状況該当値テキスト"/>
        <xdr:cNvSpPr txBox="1"/>
      </xdr:nvSpPr>
      <xdr:spPr>
        <a:xfrm>
          <a:off x="17106900" y="28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64414</xdr:rowOff>
    </xdr:from>
    <xdr:to>
      <xdr:col>23</xdr:col>
      <xdr:colOff>457200</xdr:colOff>
      <xdr:row>16</xdr:row>
      <xdr:rowOff>166014</xdr:rowOff>
    </xdr:to>
    <xdr:sp macro="" textlink="">
      <xdr:nvSpPr>
        <xdr:cNvPr id="463" name="円/楕円 462"/>
        <xdr:cNvSpPr/>
      </xdr:nvSpPr>
      <xdr:spPr>
        <a:xfrm>
          <a:off x="16129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150791</xdr:rowOff>
    </xdr:from>
    <xdr:ext cx="736600" cy="259045"/>
    <xdr:sp macro="" textlink="">
      <xdr:nvSpPr>
        <xdr:cNvPr id="464" name="テキスト ボックス 463"/>
        <xdr:cNvSpPr txBox="1"/>
      </xdr:nvSpPr>
      <xdr:spPr>
        <a:xfrm>
          <a:off x="15798800" y="289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88544</xdr:rowOff>
    </xdr:from>
    <xdr:to>
      <xdr:col>22</xdr:col>
      <xdr:colOff>254000</xdr:colOff>
      <xdr:row>17</xdr:row>
      <xdr:rowOff>18694</xdr:rowOff>
    </xdr:to>
    <xdr:sp macro="" textlink="">
      <xdr:nvSpPr>
        <xdr:cNvPr id="465" name="円/楕円 464"/>
        <xdr:cNvSpPr/>
      </xdr:nvSpPr>
      <xdr:spPr>
        <a:xfrm>
          <a:off x="15240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3471</xdr:rowOff>
    </xdr:from>
    <xdr:ext cx="762000" cy="259045"/>
    <xdr:sp macro="" textlink="">
      <xdr:nvSpPr>
        <xdr:cNvPr id="466" name="テキスト ボックス 465"/>
        <xdr:cNvSpPr txBox="1"/>
      </xdr:nvSpPr>
      <xdr:spPr>
        <a:xfrm>
          <a:off x="14909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114605</xdr:rowOff>
    </xdr:from>
    <xdr:to>
      <xdr:col>21</xdr:col>
      <xdr:colOff>50800</xdr:colOff>
      <xdr:row>17</xdr:row>
      <xdr:rowOff>44755</xdr:rowOff>
    </xdr:to>
    <xdr:sp macro="" textlink="">
      <xdr:nvSpPr>
        <xdr:cNvPr id="467" name="円/楕円 466"/>
        <xdr:cNvSpPr/>
      </xdr:nvSpPr>
      <xdr:spPr>
        <a:xfrm>
          <a:off x="14351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29532</xdr:rowOff>
    </xdr:from>
    <xdr:ext cx="762000" cy="259045"/>
    <xdr:sp macro="" textlink="">
      <xdr:nvSpPr>
        <xdr:cNvPr id="468" name="テキスト ボックス 467"/>
        <xdr:cNvSpPr txBox="1"/>
      </xdr:nvSpPr>
      <xdr:spPr>
        <a:xfrm>
          <a:off x="14020800" y="29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4928</xdr:rowOff>
    </xdr:from>
    <xdr:to>
      <xdr:col>19</xdr:col>
      <xdr:colOff>533400</xdr:colOff>
      <xdr:row>17</xdr:row>
      <xdr:rowOff>106528</xdr:rowOff>
    </xdr:to>
    <xdr:sp macro="" textlink="">
      <xdr:nvSpPr>
        <xdr:cNvPr id="469" name="円/楕円 468"/>
        <xdr:cNvSpPr/>
      </xdr:nvSpPr>
      <xdr:spPr>
        <a:xfrm>
          <a:off x="13462000" y="29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91305</xdr:rowOff>
    </xdr:from>
    <xdr:ext cx="762000" cy="259045"/>
    <xdr:sp macro="" textlink="">
      <xdr:nvSpPr>
        <xdr:cNvPr id="470" name="テキスト ボックス 469"/>
        <xdr:cNvSpPr txBox="1"/>
      </xdr:nvSpPr>
      <xdr:spPr>
        <a:xfrm>
          <a:off x="13131800" y="30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148,470
147,314
656.29
69,829,640
67,695,913
1,931,846
37,047,294
85,630,361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88.7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職員１人当たりのコストは類似団体平均を下回っているものの、職員数が類似団体平均と比べ多いため、人件費全体では、類似団体平均を３．２ポイント上回る結果となっている。</a:t>
          </a:r>
          <a:endParaRPr kumimoji="1" lang="en-US" altLang="ja-JP" sz="1200">
            <a:latin typeface="ＭＳ Ｐゴシック"/>
          </a:endParaRPr>
        </a:p>
        <a:p>
          <a:r>
            <a:rPr kumimoji="1" lang="ja-JP" altLang="en-US" sz="1200">
              <a:latin typeface="ＭＳ Ｐゴシック"/>
            </a:rPr>
            <a:t>　これまで職員配置の適正化により職員を削減し、ポイントは横ばいで推移しているが、職員の削減が困難な消防を直接運営していることも平均を上回る理由として考えられる。</a:t>
          </a:r>
          <a:endParaRPr kumimoji="1" lang="en-US" altLang="ja-JP" sz="1200">
            <a:latin typeface="ＭＳ Ｐゴシック"/>
          </a:endParaRPr>
        </a:p>
        <a:p>
          <a:r>
            <a:rPr kumimoji="1" lang="ja-JP" altLang="en-US" sz="1200">
              <a:latin typeface="ＭＳ Ｐゴシック"/>
            </a:rPr>
            <a:t>　今後も引き続き、計画的な職員採用、再任用の配置を含め、総人件費の抑制に努める。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58420</xdr:rowOff>
    </xdr:to>
    <xdr:cxnSp macro="">
      <xdr:nvCxnSpPr>
        <xdr:cNvPr id="64" name="直線コネクタ 63"/>
        <xdr:cNvCxnSpPr/>
      </xdr:nvCxnSpPr>
      <xdr:spPr>
        <a:xfrm>
          <a:off x="3987800" y="655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43180</xdr:rowOff>
    </xdr:to>
    <xdr:cxnSp macro="">
      <xdr:nvCxnSpPr>
        <xdr:cNvPr id="67" name="直線コネクタ 66"/>
        <xdr:cNvCxnSpPr/>
      </xdr:nvCxnSpPr>
      <xdr:spPr>
        <a:xfrm>
          <a:off x="3098800" y="655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73660</xdr:rowOff>
    </xdr:to>
    <xdr:cxnSp macro="">
      <xdr:nvCxnSpPr>
        <xdr:cNvPr id="70" name="直線コネクタ 69"/>
        <xdr:cNvCxnSpPr/>
      </xdr:nvCxnSpPr>
      <xdr:spPr>
        <a:xfrm flipV="1">
          <a:off x="2209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119380</xdr:rowOff>
    </xdr:to>
    <xdr:cxnSp macro="">
      <xdr:nvCxnSpPr>
        <xdr:cNvPr id="73" name="直線コネクタ 72"/>
        <xdr:cNvCxnSpPr/>
      </xdr:nvCxnSpPr>
      <xdr:spPr>
        <a:xfrm flipV="1">
          <a:off x="1320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76" name="フローチャート : 判断 75"/>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77" name="テキスト ボックス 76"/>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5" name="円/楕円 84"/>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6" name="テキスト ボックス 85"/>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7" name="円/楕円 86"/>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88" name="テキスト ボックス 87"/>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89" name="円/楕円 88"/>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0" name="テキスト ボックス 89"/>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1" name="円/楕円 90"/>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2" name="テキスト ボックス 91"/>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類似団体平均を０．４ポイント下回っているものの、委託料の増加などにより対前年度比で１．２ポイント上昇した。</a:t>
          </a:r>
        </a:p>
        <a:p>
          <a:r>
            <a:rPr kumimoji="1" lang="ja-JP" altLang="en-US" sz="1300">
              <a:latin typeface="ＭＳ Ｐゴシック"/>
            </a:rPr>
            <a:t>　施設管理経費の抑制が大きな課題となっていることから、今後は公共施設再配置計画による取組みを進め、更新経費や維持管理経費の削減を図る。また、行政評価による事務事業の見直しなどにより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54610</xdr:rowOff>
    </xdr:to>
    <xdr:cxnSp macro="">
      <xdr:nvCxnSpPr>
        <xdr:cNvPr id="125" name="直線コネクタ 124"/>
        <xdr:cNvCxnSpPr/>
      </xdr:nvCxnSpPr>
      <xdr:spPr>
        <a:xfrm>
          <a:off x="15671800" y="253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134620</xdr:rowOff>
    </xdr:to>
    <xdr:cxnSp macro="">
      <xdr:nvCxnSpPr>
        <xdr:cNvPr id="128" name="直線コネクタ 127"/>
        <xdr:cNvCxnSpPr/>
      </xdr:nvCxnSpPr>
      <xdr:spPr>
        <a:xfrm>
          <a:off x="14782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88900</xdr:rowOff>
    </xdr:to>
    <xdr:cxnSp macro="">
      <xdr:nvCxnSpPr>
        <xdr:cNvPr id="131" name="直線コネクタ 130"/>
        <xdr:cNvCxnSpPr/>
      </xdr:nvCxnSpPr>
      <xdr:spPr>
        <a:xfrm>
          <a:off x="13893800" y="245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168910</xdr:rowOff>
    </xdr:from>
    <xdr:to>
      <xdr:col>20</xdr:col>
      <xdr:colOff>158750</xdr:colOff>
      <xdr:row>14</xdr:row>
      <xdr:rowOff>58420</xdr:rowOff>
    </xdr:to>
    <xdr:cxnSp macro="">
      <xdr:nvCxnSpPr>
        <xdr:cNvPr id="134" name="直線コネクタ 133"/>
        <xdr:cNvCxnSpPr/>
      </xdr:nvCxnSpPr>
      <xdr:spPr>
        <a:xfrm>
          <a:off x="13004800" y="239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37" name="フローチャート : 判断 136"/>
        <xdr:cNvSpPr/>
      </xdr:nvSpPr>
      <xdr:spPr>
        <a:xfrm>
          <a:off x="12954000" y="236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55897</xdr:rowOff>
    </xdr:from>
    <xdr:ext cx="762000" cy="259045"/>
    <xdr:sp macro="" textlink="">
      <xdr:nvSpPr>
        <xdr:cNvPr id="138" name="テキスト ボックス 137"/>
        <xdr:cNvSpPr txBox="1"/>
      </xdr:nvSpPr>
      <xdr:spPr>
        <a:xfrm>
          <a:off x="12623800" y="24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4" name="円/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8" name="円/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49" name="テキスト ボックス 148"/>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0" name="円/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2" name="円/楕円 151"/>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3" name="テキスト ボックス 152"/>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類似団体平均と比較すると３．３ポイント下回っており、対前年度比では医療扶助の適正化に伴う医療扶助費の減等により０．１ポイント改善した。</a:t>
          </a:r>
        </a:p>
        <a:p>
          <a:r>
            <a:rPr kumimoji="1" lang="ja-JP" altLang="en-US" sz="1300">
              <a:latin typeface="ＭＳ Ｐゴシック"/>
            </a:rPr>
            <a:t>　今後は高齢化の進展等により社会福祉費が増加することが予想されることから、単独事業の見直し等、給付の適正化に努めていく。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18143</xdr:rowOff>
    </xdr:to>
    <xdr:cxnSp macro="">
      <xdr:nvCxnSpPr>
        <xdr:cNvPr id="188" name="直線コネクタ 187"/>
        <xdr:cNvCxnSpPr/>
      </xdr:nvCxnSpPr>
      <xdr:spPr>
        <a:xfrm flipV="1">
          <a:off x="3987800" y="926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39915</xdr:rowOff>
    </xdr:to>
    <xdr:cxnSp macro="">
      <xdr:nvCxnSpPr>
        <xdr:cNvPr id="191" name="直線コネクタ 190"/>
        <xdr:cNvCxnSpPr/>
      </xdr:nvCxnSpPr>
      <xdr:spPr>
        <a:xfrm flipV="1">
          <a:off x="3098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39915</xdr:rowOff>
    </xdr:to>
    <xdr:cxnSp macro="">
      <xdr:nvCxnSpPr>
        <xdr:cNvPr id="194" name="直線コネクタ 193"/>
        <xdr:cNvCxnSpPr/>
      </xdr:nvCxnSpPr>
      <xdr:spPr>
        <a:xfrm>
          <a:off x="2209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156935</xdr:rowOff>
    </xdr:to>
    <xdr:cxnSp macro="">
      <xdr:nvCxnSpPr>
        <xdr:cNvPr id="197" name="直線コネクタ 196"/>
        <xdr:cNvCxnSpPr/>
      </xdr:nvCxnSpPr>
      <xdr:spPr>
        <a:xfrm flipV="1">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00" name="フローチャート :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01" name="テキスト ボックス 200"/>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7" name="円/楕円 206"/>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36484</xdr:rowOff>
    </xdr:from>
    <xdr:ext cx="762000" cy="259045"/>
    <xdr:sp macro="" textlink="">
      <xdr:nvSpPr>
        <xdr:cNvPr id="208" name="扶助費該当値テキスト"/>
        <xdr:cNvSpPr txBox="1"/>
      </xdr:nvSpPr>
      <xdr:spPr>
        <a:xfrm>
          <a:off x="4914900" y="912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09" name="円/楕円 208"/>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0" name="テキスト ボックス 209"/>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1" name="円/楕円 210"/>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2" name="テキスト ボックス 211"/>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3" name="円/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5" name="円/楕円 214"/>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6" name="テキスト ボックス 215"/>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平成２２年度から平成２３年度にかけて数値が大幅に変動しているが、これは下水道事業の公営企業への移行に伴い繰出金から補助費等に振替えたことによるものである。</a:t>
          </a:r>
        </a:p>
        <a:p>
          <a:r>
            <a:rPr kumimoji="1" lang="ja-JP" altLang="en-US" sz="1300">
              <a:latin typeface="ＭＳ Ｐゴシック"/>
            </a:rPr>
            <a:t>　平成２６年度は、類似団体と比較すると２．７ポイント下回っており、引き続き特別会計の経営の効率化等を図り、繰出金などの普通会計の負担を減らしていくよう努める。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127000</xdr:rowOff>
    </xdr:to>
    <xdr:cxnSp macro="">
      <xdr:nvCxnSpPr>
        <xdr:cNvPr id="249" name="直線コネクタ 248"/>
        <xdr:cNvCxnSpPr/>
      </xdr:nvCxnSpPr>
      <xdr:spPr>
        <a:xfrm>
          <a:off x="15671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50800</xdr:rowOff>
    </xdr:to>
    <xdr:cxnSp macro="">
      <xdr:nvCxnSpPr>
        <xdr:cNvPr id="252" name="直線コネクタ 251"/>
        <xdr:cNvCxnSpPr/>
      </xdr:nvCxnSpPr>
      <xdr:spPr>
        <a:xfrm>
          <a:off x="14782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50800</xdr:rowOff>
    </xdr:to>
    <xdr:cxnSp macro="">
      <xdr:nvCxnSpPr>
        <xdr:cNvPr id="255" name="直線コネクタ 254"/>
        <xdr:cNvCxnSpPr/>
      </xdr:nvCxnSpPr>
      <xdr:spPr>
        <a:xfrm>
          <a:off x="13893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57</xdr:row>
      <xdr:rowOff>158750</xdr:rowOff>
    </xdr:to>
    <xdr:cxnSp macro="">
      <xdr:nvCxnSpPr>
        <xdr:cNvPr id="258" name="直線コネクタ 257"/>
        <xdr:cNvCxnSpPr/>
      </xdr:nvCxnSpPr>
      <xdr:spPr>
        <a:xfrm flipV="1">
          <a:off x="13004800" y="92329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8" name="円/楕円 267"/>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69"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0" name="円/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2" name="円/楕円 271"/>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3" name="テキスト ボックス 272"/>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4" name="円/楕円 27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5" name="テキスト ボックス 27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6" name="円/楕円 275"/>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7" name="テキスト ボックス 27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０．２ポイント改善したが、類似団体平均と比較すると２．５ポイント上回っている。主な要因として、介護サービス給付費の増加、一部事務組合や下水道事業などのその他団体への負担金が多額であることがあげられる。</a:t>
          </a:r>
        </a:p>
        <a:p>
          <a:r>
            <a:rPr kumimoji="1" lang="ja-JP" altLang="en-US" sz="1300">
              <a:latin typeface="ＭＳ Ｐゴシック"/>
            </a:rPr>
            <a:t>　今後も各種団体への補助金については、効果的、効率的に運用するとともに、必要性や効果を検証し、一層の適正化を図っていく。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27940</xdr:rowOff>
    </xdr:to>
    <xdr:cxnSp macro="">
      <xdr:nvCxnSpPr>
        <xdr:cNvPr id="309" name="直線コネクタ 308"/>
        <xdr:cNvCxnSpPr/>
      </xdr:nvCxnSpPr>
      <xdr:spPr>
        <a:xfrm flipV="1">
          <a:off x="15671800" y="6527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27940</xdr:rowOff>
    </xdr:from>
    <xdr:to>
      <xdr:col>22</xdr:col>
      <xdr:colOff>565150</xdr:colOff>
      <xdr:row>38</xdr:row>
      <xdr:rowOff>134620</xdr:rowOff>
    </xdr:to>
    <xdr:cxnSp macro="">
      <xdr:nvCxnSpPr>
        <xdr:cNvPr id="312" name="直線コネクタ 311"/>
        <xdr:cNvCxnSpPr/>
      </xdr:nvCxnSpPr>
      <xdr:spPr>
        <a:xfrm flipV="1">
          <a:off x="14782800" y="6543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88900</xdr:rowOff>
    </xdr:from>
    <xdr:to>
      <xdr:col>21</xdr:col>
      <xdr:colOff>361950</xdr:colOff>
      <xdr:row>38</xdr:row>
      <xdr:rowOff>134620</xdr:rowOff>
    </xdr:to>
    <xdr:cxnSp macro="">
      <xdr:nvCxnSpPr>
        <xdr:cNvPr id="315" name="直線コネクタ 314"/>
        <xdr:cNvCxnSpPr/>
      </xdr:nvCxnSpPr>
      <xdr:spPr>
        <a:xfrm>
          <a:off x="13893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38</xdr:row>
      <xdr:rowOff>88900</xdr:rowOff>
    </xdr:to>
    <xdr:cxnSp macro="">
      <xdr:nvCxnSpPr>
        <xdr:cNvPr id="318" name="直線コネクタ 317"/>
        <xdr:cNvCxnSpPr/>
      </xdr:nvCxnSpPr>
      <xdr:spPr>
        <a:xfrm>
          <a:off x="13004800" y="62839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1" name="フローチャート :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8" name="円/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148590</xdr:rowOff>
    </xdr:from>
    <xdr:to>
      <xdr:col>22</xdr:col>
      <xdr:colOff>615950</xdr:colOff>
      <xdr:row>38</xdr:row>
      <xdr:rowOff>78740</xdr:rowOff>
    </xdr:to>
    <xdr:sp macro="" textlink="">
      <xdr:nvSpPr>
        <xdr:cNvPr id="330" name="円/楕円 329"/>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63517</xdr:rowOff>
    </xdr:from>
    <xdr:ext cx="736600" cy="259045"/>
    <xdr:sp macro="" textlink="">
      <xdr:nvSpPr>
        <xdr:cNvPr id="331" name="テキスト ボックス 330"/>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83820</xdr:rowOff>
    </xdr:from>
    <xdr:to>
      <xdr:col>21</xdr:col>
      <xdr:colOff>412750</xdr:colOff>
      <xdr:row>39</xdr:row>
      <xdr:rowOff>13970</xdr:rowOff>
    </xdr:to>
    <xdr:sp macro="" textlink="">
      <xdr:nvSpPr>
        <xdr:cNvPr id="332" name="円/楕円 331"/>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170197</xdr:rowOff>
    </xdr:from>
    <xdr:ext cx="762000" cy="259045"/>
    <xdr:sp macro="" textlink="">
      <xdr:nvSpPr>
        <xdr:cNvPr id="333" name="テキスト ボックス 332"/>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4" name="円/楕円 333"/>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35" name="テキスト ボックス 334"/>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36" name="円/楕円 335"/>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37" name="テキスト ボックス 336"/>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合併特例債等の償還増などにより対前年度比で１．２ポイント上昇し、類似団体平均を２．４ポイント上回っている。</a:t>
          </a:r>
        </a:p>
        <a:p>
          <a:r>
            <a:rPr kumimoji="1" lang="ja-JP" altLang="en-US" sz="1300">
              <a:latin typeface="ＭＳ Ｐゴシック"/>
            </a:rPr>
            <a:t>　今後も合併特例債や臨時財政対策債の元金償還が本格化し、公債費は増加傾向となることから、交付税措置のある有利な地方債を有効に活用し、実質的な公債費負担の抑制に努める。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81280</xdr:rowOff>
    </xdr:to>
    <xdr:cxnSp macro="">
      <xdr:nvCxnSpPr>
        <xdr:cNvPr id="367" name="直線コネクタ 366"/>
        <xdr:cNvCxnSpPr/>
      </xdr:nvCxnSpPr>
      <xdr:spPr>
        <a:xfrm>
          <a:off x="3987800" y="133995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40132</xdr:rowOff>
    </xdr:to>
    <xdr:cxnSp macro="">
      <xdr:nvCxnSpPr>
        <xdr:cNvPr id="370" name="直線コネクタ 369"/>
        <xdr:cNvCxnSpPr/>
      </xdr:nvCxnSpPr>
      <xdr:spPr>
        <a:xfrm flipV="1">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40132</xdr:rowOff>
    </xdr:to>
    <xdr:cxnSp macro="">
      <xdr:nvCxnSpPr>
        <xdr:cNvPr id="373" name="直線コネクタ 372"/>
        <xdr:cNvCxnSpPr/>
      </xdr:nvCxnSpPr>
      <xdr:spPr>
        <a:xfrm>
          <a:off x="2209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156718</xdr:rowOff>
    </xdr:to>
    <xdr:cxnSp macro="">
      <xdr:nvCxnSpPr>
        <xdr:cNvPr id="376" name="直線コネクタ 375"/>
        <xdr:cNvCxnSpPr/>
      </xdr:nvCxnSpPr>
      <xdr:spPr>
        <a:xfrm>
          <a:off x="1320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9" name="フローチャート : 判断 378"/>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0" name="テキスト ボックス 379"/>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6" name="円/楕円 385"/>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7"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8" name="円/楕円 387"/>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9" name="テキスト ボックス 388"/>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0" name="円/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2" name="円/楕円 391"/>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3" name="テキスト ボックス 392"/>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4" name="円/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5" name="テキスト ボックス 39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類似団体平均を０．７ポイント下回っているが、前年度と比較しても物件費の増などの要因により１</a:t>
          </a:r>
          <a:r>
            <a:rPr kumimoji="1" lang="en-US" altLang="ja-JP" sz="1300">
              <a:latin typeface="ＭＳ Ｐゴシック"/>
            </a:rPr>
            <a:t>.</a:t>
          </a:r>
          <a:r>
            <a:rPr kumimoji="1" lang="ja-JP" altLang="en-US" sz="1300">
              <a:latin typeface="ＭＳ Ｐゴシック"/>
            </a:rPr>
            <a:t>７ポイント上昇している。</a:t>
          </a:r>
        </a:p>
        <a:p>
          <a:r>
            <a:rPr kumimoji="1" lang="ja-JP" altLang="en-US" sz="1300">
              <a:latin typeface="ＭＳ Ｐゴシック"/>
            </a:rPr>
            <a:t>　今後は扶助費などの増加が予想されることから事務事業の見直しなどにより、経費の抑制に努める。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1270</xdr:rowOff>
    </xdr:to>
    <xdr:cxnSp macro="">
      <xdr:nvCxnSpPr>
        <xdr:cNvPr id="426" name="直線コネクタ 425"/>
        <xdr:cNvCxnSpPr/>
      </xdr:nvCxnSpPr>
      <xdr:spPr>
        <a:xfrm>
          <a:off x="15671800" y="13125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76</xdr:row>
      <xdr:rowOff>140715</xdr:rowOff>
    </xdr:to>
    <xdr:cxnSp macro="">
      <xdr:nvCxnSpPr>
        <xdr:cNvPr id="429" name="直線コネクタ 428"/>
        <xdr:cNvCxnSpPr/>
      </xdr:nvCxnSpPr>
      <xdr:spPr>
        <a:xfrm flipV="1">
          <a:off x="14782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140715</xdr:rowOff>
    </xdr:to>
    <xdr:cxnSp macro="">
      <xdr:nvCxnSpPr>
        <xdr:cNvPr id="432" name="直線コネクタ 431"/>
        <xdr:cNvCxnSpPr/>
      </xdr:nvCxnSpPr>
      <xdr:spPr>
        <a:xfrm>
          <a:off x="13893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113285</xdr:rowOff>
    </xdr:to>
    <xdr:cxnSp macro="">
      <xdr:nvCxnSpPr>
        <xdr:cNvPr id="435" name="直線コネクタ 434"/>
        <xdr:cNvCxnSpPr/>
      </xdr:nvCxnSpPr>
      <xdr:spPr>
        <a:xfrm flipV="1">
          <a:off x="13004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5" name="円/楕円 44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6"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7" name="円/楕円 446"/>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8" name="テキスト ボックス 447"/>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49" name="円/楕円 448"/>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30243</xdr:rowOff>
    </xdr:from>
    <xdr:ext cx="762000" cy="259045"/>
    <xdr:sp macro="" textlink="">
      <xdr:nvSpPr>
        <xdr:cNvPr id="450" name="テキスト ボックス 449"/>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1" name="円/楕円 450"/>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2" name="テキスト ボックス 45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3" name="円/楕円 452"/>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4" name="テキスト ボックス 45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80866</xdr:rowOff>
    </xdr:from>
    <xdr:to>
      <xdr:col>4</xdr:col>
      <xdr:colOff>1117600</xdr:colOff>
      <xdr:row>13</xdr:row>
      <xdr:rowOff>126554</xdr:rowOff>
    </xdr:to>
    <xdr:cxnSp macro="">
      <xdr:nvCxnSpPr>
        <xdr:cNvPr id="52" name="直線コネクタ 51"/>
        <xdr:cNvCxnSpPr/>
      </xdr:nvCxnSpPr>
      <xdr:spPr bwMode="auto">
        <a:xfrm flipV="1">
          <a:off x="5003800" y="2357341"/>
          <a:ext cx="647700" cy="4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72735</xdr:rowOff>
    </xdr:from>
    <xdr:to>
      <xdr:col>4</xdr:col>
      <xdr:colOff>469900</xdr:colOff>
      <xdr:row>13</xdr:row>
      <xdr:rowOff>126554</xdr:rowOff>
    </xdr:to>
    <xdr:cxnSp macro="">
      <xdr:nvCxnSpPr>
        <xdr:cNvPr id="55" name="直線コネクタ 54"/>
        <xdr:cNvCxnSpPr/>
      </xdr:nvCxnSpPr>
      <xdr:spPr bwMode="auto">
        <a:xfrm>
          <a:off x="4305300" y="2349210"/>
          <a:ext cx="698500" cy="53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40339</xdr:rowOff>
    </xdr:from>
    <xdr:to>
      <xdr:col>3</xdr:col>
      <xdr:colOff>904875</xdr:colOff>
      <xdr:row>13</xdr:row>
      <xdr:rowOff>72735</xdr:rowOff>
    </xdr:to>
    <xdr:cxnSp macro="">
      <xdr:nvCxnSpPr>
        <xdr:cNvPr id="58" name="直線コネクタ 57"/>
        <xdr:cNvCxnSpPr/>
      </xdr:nvCxnSpPr>
      <xdr:spPr bwMode="auto">
        <a:xfrm>
          <a:off x="3606800" y="2316814"/>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165220</xdr:rowOff>
    </xdr:from>
    <xdr:to>
      <xdr:col>3</xdr:col>
      <xdr:colOff>206375</xdr:colOff>
      <xdr:row>13</xdr:row>
      <xdr:rowOff>40339</xdr:rowOff>
    </xdr:to>
    <xdr:cxnSp macro="">
      <xdr:nvCxnSpPr>
        <xdr:cNvPr id="61" name="直線コネクタ 60"/>
        <xdr:cNvCxnSpPr/>
      </xdr:nvCxnSpPr>
      <xdr:spPr bwMode="auto">
        <a:xfrm>
          <a:off x="2908300" y="2270245"/>
          <a:ext cx="698500" cy="4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32679</xdr:rowOff>
    </xdr:from>
    <xdr:to>
      <xdr:col>2</xdr:col>
      <xdr:colOff>692150</xdr:colOff>
      <xdr:row>14</xdr:row>
      <xdr:rowOff>134279</xdr:rowOff>
    </xdr:to>
    <xdr:sp macro="" textlink="">
      <xdr:nvSpPr>
        <xdr:cNvPr id="64" name="フローチャート : 判断 63"/>
        <xdr:cNvSpPr/>
      </xdr:nvSpPr>
      <xdr:spPr bwMode="auto">
        <a:xfrm>
          <a:off x="2857500" y="2480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119056</xdr:rowOff>
    </xdr:from>
    <xdr:ext cx="762000" cy="259045"/>
    <xdr:sp macro="" textlink="">
      <xdr:nvSpPr>
        <xdr:cNvPr id="65" name="テキスト ボックス 64"/>
        <xdr:cNvSpPr txBox="1"/>
      </xdr:nvSpPr>
      <xdr:spPr>
        <a:xfrm>
          <a:off x="2527300" y="25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30066</xdr:rowOff>
    </xdr:from>
    <xdr:to>
      <xdr:col>5</xdr:col>
      <xdr:colOff>34925</xdr:colOff>
      <xdr:row>13</xdr:row>
      <xdr:rowOff>131666</xdr:rowOff>
    </xdr:to>
    <xdr:sp macro="" textlink="">
      <xdr:nvSpPr>
        <xdr:cNvPr id="71" name="円/楕円 70"/>
        <xdr:cNvSpPr/>
      </xdr:nvSpPr>
      <xdr:spPr bwMode="auto">
        <a:xfrm>
          <a:off x="5600700" y="230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46593</xdr:rowOff>
    </xdr:from>
    <xdr:ext cx="762000" cy="259045"/>
    <xdr:sp macro="" textlink="">
      <xdr:nvSpPr>
        <xdr:cNvPr id="72" name="人口1人当たり決算額の推移該当値テキスト130"/>
        <xdr:cNvSpPr txBox="1"/>
      </xdr:nvSpPr>
      <xdr:spPr>
        <a:xfrm>
          <a:off x="5740400" y="215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75754</xdr:rowOff>
    </xdr:from>
    <xdr:to>
      <xdr:col>4</xdr:col>
      <xdr:colOff>520700</xdr:colOff>
      <xdr:row>14</xdr:row>
      <xdr:rowOff>5904</xdr:rowOff>
    </xdr:to>
    <xdr:sp macro="" textlink="">
      <xdr:nvSpPr>
        <xdr:cNvPr id="73" name="円/楕円 72"/>
        <xdr:cNvSpPr/>
      </xdr:nvSpPr>
      <xdr:spPr bwMode="auto">
        <a:xfrm>
          <a:off x="4953000" y="235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16081</xdr:rowOff>
    </xdr:from>
    <xdr:ext cx="736600" cy="259045"/>
    <xdr:sp macro="" textlink="">
      <xdr:nvSpPr>
        <xdr:cNvPr id="74" name="テキスト ボックス 73"/>
        <xdr:cNvSpPr txBox="1"/>
      </xdr:nvSpPr>
      <xdr:spPr>
        <a:xfrm>
          <a:off x="4622800" y="212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21935</xdr:rowOff>
    </xdr:from>
    <xdr:to>
      <xdr:col>3</xdr:col>
      <xdr:colOff>955675</xdr:colOff>
      <xdr:row>13</xdr:row>
      <xdr:rowOff>123535</xdr:rowOff>
    </xdr:to>
    <xdr:sp macro="" textlink="">
      <xdr:nvSpPr>
        <xdr:cNvPr id="75" name="円/楕円 74"/>
        <xdr:cNvSpPr/>
      </xdr:nvSpPr>
      <xdr:spPr bwMode="auto">
        <a:xfrm>
          <a:off x="4254500" y="229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133712</xdr:rowOff>
    </xdr:from>
    <xdr:ext cx="762000" cy="259045"/>
    <xdr:sp macro="" textlink="">
      <xdr:nvSpPr>
        <xdr:cNvPr id="76" name="テキスト ボックス 75"/>
        <xdr:cNvSpPr txBox="1"/>
      </xdr:nvSpPr>
      <xdr:spPr>
        <a:xfrm>
          <a:off x="3924300" y="20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160989</xdr:rowOff>
    </xdr:from>
    <xdr:to>
      <xdr:col>3</xdr:col>
      <xdr:colOff>257175</xdr:colOff>
      <xdr:row>13</xdr:row>
      <xdr:rowOff>91139</xdr:rowOff>
    </xdr:to>
    <xdr:sp macro="" textlink="">
      <xdr:nvSpPr>
        <xdr:cNvPr id="77" name="円/楕円 76"/>
        <xdr:cNvSpPr/>
      </xdr:nvSpPr>
      <xdr:spPr bwMode="auto">
        <a:xfrm>
          <a:off x="3556000" y="226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101316</xdr:rowOff>
    </xdr:from>
    <xdr:ext cx="762000" cy="259045"/>
    <xdr:sp macro="" textlink="">
      <xdr:nvSpPr>
        <xdr:cNvPr id="78" name="テキスト ボックス 77"/>
        <xdr:cNvSpPr txBox="1"/>
      </xdr:nvSpPr>
      <xdr:spPr>
        <a:xfrm>
          <a:off x="3225800" y="20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114420</xdr:rowOff>
    </xdr:from>
    <xdr:to>
      <xdr:col>2</xdr:col>
      <xdr:colOff>692150</xdr:colOff>
      <xdr:row>13</xdr:row>
      <xdr:rowOff>44570</xdr:rowOff>
    </xdr:to>
    <xdr:sp macro="" textlink="">
      <xdr:nvSpPr>
        <xdr:cNvPr id="79" name="円/楕円 78"/>
        <xdr:cNvSpPr/>
      </xdr:nvSpPr>
      <xdr:spPr bwMode="auto">
        <a:xfrm>
          <a:off x="2857500" y="221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54747</xdr:rowOff>
    </xdr:from>
    <xdr:ext cx="762000" cy="259045"/>
    <xdr:sp macro="" textlink="">
      <xdr:nvSpPr>
        <xdr:cNvPr id="80" name="テキスト ボックス 79"/>
        <xdr:cNvSpPr txBox="1"/>
      </xdr:nvSpPr>
      <xdr:spPr>
        <a:xfrm>
          <a:off x="2527300" y="198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107700</xdr:rowOff>
    </xdr:from>
    <xdr:to>
      <xdr:col>4</xdr:col>
      <xdr:colOff>1117600</xdr:colOff>
      <xdr:row>35</xdr:row>
      <xdr:rowOff>122362</xdr:rowOff>
    </xdr:to>
    <xdr:cxnSp macro="">
      <xdr:nvCxnSpPr>
        <xdr:cNvPr id="115" name="直線コネクタ 114"/>
        <xdr:cNvCxnSpPr/>
      </xdr:nvCxnSpPr>
      <xdr:spPr bwMode="auto">
        <a:xfrm>
          <a:off x="5003800" y="6718050"/>
          <a:ext cx="647700" cy="14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60118</xdr:rowOff>
    </xdr:from>
    <xdr:to>
      <xdr:col>4</xdr:col>
      <xdr:colOff>469900</xdr:colOff>
      <xdr:row>35</xdr:row>
      <xdr:rowOff>107700</xdr:rowOff>
    </xdr:to>
    <xdr:cxnSp macro="">
      <xdr:nvCxnSpPr>
        <xdr:cNvPr id="118" name="直線コネクタ 117"/>
        <xdr:cNvCxnSpPr/>
      </xdr:nvCxnSpPr>
      <xdr:spPr bwMode="auto">
        <a:xfrm>
          <a:off x="4305300" y="6670468"/>
          <a:ext cx="6985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60118</xdr:rowOff>
    </xdr:from>
    <xdr:to>
      <xdr:col>3</xdr:col>
      <xdr:colOff>904875</xdr:colOff>
      <xdr:row>35</xdr:row>
      <xdr:rowOff>78112</xdr:rowOff>
    </xdr:to>
    <xdr:cxnSp macro="">
      <xdr:nvCxnSpPr>
        <xdr:cNvPr id="121" name="直線コネクタ 120"/>
        <xdr:cNvCxnSpPr/>
      </xdr:nvCxnSpPr>
      <xdr:spPr bwMode="auto">
        <a:xfrm flipV="1">
          <a:off x="3606800" y="6670468"/>
          <a:ext cx="698500" cy="1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14561</xdr:rowOff>
    </xdr:from>
    <xdr:to>
      <xdr:col>3</xdr:col>
      <xdr:colOff>206375</xdr:colOff>
      <xdr:row>35</xdr:row>
      <xdr:rowOff>78112</xdr:rowOff>
    </xdr:to>
    <xdr:cxnSp macro="">
      <xdr:nvCxnSpPr>
        <xdr:cNvPr id="124" name="直線コネクタ 123"/>
        <xdr:cNvCxnSpPr/>
      </xdr:nvCxnSpPr>
      <xdr:spPr bwMode="auto">
        <a:xfrm>
          <a:off x="2908300" y="6624911"/>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7" name="フローチャート : 判断 126"/>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8" name="テキスト ボックス 127"/>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71562</xdr:rowOff>
    </xdr:from>
    <xdr:to>
      <xdr:col>5</xdr:col>
      <xdr:colOff>34925</xdr:colOff>
      <xdr:row>35</xdr:row>
      <xdr:rowOff>173162</xdr:rowOff>
    </xdr:to>
    <xdr:sp macro="" textlink="">
      <xdr:nvSpPr>
        <xdr:cNvPr id="134" name="円/楕円 133"/>
        <xdr:cNvSpPr/>
      </xdr:nvSpPr>
      <xdr:spPr bwMode="auto">
        <a:xfrm>
          <a:off x="5600700" y="668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259539</xdr:rowOff>
    </xdr:from>
    <xdr:ext cx="762000" cy="259045"/>
    <xdr:sp macro="" textlink="">
      <xdr:nvSpPr>
        <xdr:cNvPr id="135" name="人口1人当たり決算額の推移該当値テキスト445"/>
        <xdr:cNvSpPr txBox="1"/>
      </xdr:nvSpPr>
      <xdr:spPr>
        <a:xfrm>
          <a:off x="5740400" y="652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56900</xdr:rowOff>
    </xdr:from>
    <xdr:to>
      <xdr:col>4</xdr:col>
      <xdr:colOff>520700</xdr:colOff>
      <xdr:row>35</xdr:row>
      <xdr:rowOff>158500</xdr:rowOff>
    </xdr:to>
    <xdr:sp macro="" textlink="">
      <xdr:nvSpPr>
        <xdr:cNvPr id="136" name="円/楕円 135"/>
        <xdr:cNvSpPr/>
      </xdr:nvSpPr>
      <xdr:spPr bwMode="auto">
        <a:xfrm>
          <a:off x="4953000" y="666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168677</xdr:rowOff>
    </xdr:from>
    <xdr:ext cx="736600" cy="259045"/>
    <xdr:sp macro="" textlink="">
      <xdr:nvSpPr>
        <xdr:cNvPr id="137" name="テキスト ボックス 136"/>
        <xdr:cNvSpPr txBox="1"/>
      </xdr:nvSpPr>
      <xdr:spPr>
        <a:xfrm>
          <a:off x="4622800" y="643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9318</xdr:rowOff>
    </xdr:from>
    <xdr:to>
      <xdr:col>3</xdr:col>
      <xdr:colOff>955675</xdr:colOff>
      <xdr:row>35</xdr:row>
      <xdr:rowOff>110918</xdr:rowOff>
    </xdr:to>
    <xdr:sp macro="" textlink="">
      <xdr:nvSpPr>
        <xdr:cNvPr id="138" name="円/楕円 137"/>
        <xdr:cNvSpPr/>
      </xdr:nvSpPr>
      <xdr:spPr bwMode="auto">
        <a:xfrm>
          <a:off x="4254500" y="661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121095</xdr:rowOff>
    </xdr:from>
    <xdr:ext cx="762000" cy="259045"/>
    <xdr:sp macro="" textlink="">
      <xdr:nvSpPr>
        <xdr:cNvPr id="139" name="テキスト ボックス 138"/>
        <xdr:cNvSpPr txBox="1"/>
      </xdr:nvSpPr>
      <xdr:spPr>
        <a:xfrm>
          <a:off x="3924300" y="63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27312</xdr:rowOff>
    </xdr:from>
    <xdr:to>
      <xdr:col>3</xdr:col>
      <xdr:colOff>257175</xdr:colOff>
      <xdr:row>35</xdr:row>
      <xdr:rowOff>128912</xdr:rowOff>
    </xdr:to>
    <xdr:sp macro="" textlink="">
      <xdr:nvSpPr>
        <xdr:cNvPr id="140" name="円/楕円 139"/>
        <xdr:cNvSpPr/>
      </xdr:nvSpPr>
      <xdr:spPr bwMode="auto">
        <a:xfrm>
          <a:off x="3556000" y="663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139089</xdr:rowOff>
    </xdr:from>
    <xdr:ext cx="762000" cy="259045"/>
    <xdr:sp macro="" textlink="">
      <xdr:nvSpPr>
        <xdr:cNvPr id="141" name="テキスト ボックス 140"/>
        <xdr:cNvSpPr txBox="1"/>
      </xdr:nvSpPr>
      <xdr:spPr>
        <a:xfrm>
          <a:off x="3225800" y="64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306661</xdr:rowOff>
    </xdr:from>
    <xdr:to>
      <xdr:col>2</xdr:col>
      <xdr:colOff>692150</xdr:colOff>
      <xdr:row>35</xdr:row>
      <xdr:rowOff>65361</xdr:rowOff>
    </xdr:to>
    <xdr:sp macro="" textlink="">
      <xdr:nvSpPr>
        <xdr:cNvPr id="142" name="円/楕円 141"/>
        <xdr:cNvSpPr/>
      </xdr:nvSpPr>
      <xdr:spPr bwMode="auto">
        <a:xfrm>
          <a:off x="2857500" y="657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50138</xdr:rowOff>
    </xdr:from>
    <xdr:ext cx="762000" cy="259045"/>
    <xdr:sp macro="" textlink="">
      <xdr:nvSpPr>
        <xdr:cNvPr id="143" name="テキスト ボックス 142"/>
        <xdr:cNvSpPr txBox="1"/>
      </xdr:nvSpPr>
      <xdr:spPr>
        <a:xfrm>
          <a:off x="2527300" y="666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実質収支は、近年２０億円程度の黒字で推移しているが、平成２６年度は、大型事業の進捗や起債の償還による歳出の増により、前年度比で減額となった。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平成２１年度末までは、急速な法人市民税の減収と大雨災害への対応により、約１０億円まで落ち込み危機的状況であったが、その後順調に積み増し、平成２５年度末には約５４億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平成２６年度は、大型事業の進捗に伴う基金の取り崩しにより約５２億円となった。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一般会計、水道事業会計、病院事業会計、徳山モーターボート競走事業会計の黒字額が大きいため、連結実質赤字比率が赤字になることはないと推測される。</a:t>
          </a:r>
          <a:endParaRPr lang="ja-JP" altLang="ja-JP" sz="1200">
            <a:effectLst/>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平成２５年度より全会計において黒字となっており、引き続き、赤字会計が生じないよう健全化を進める。</a:t>
          </a:r>
          <a:endParaRPr lang="ja-JP" altLang="ja-JP" sz="1200">
            <a:effectLst/>
          </a:endParaRPr>
        </a:p>
        <a:p>
          <a:r>
            <a:rPr lang="ja-JP" altLang="ja-JP" sz="1200" b="0" i="0" baseline="0">
              <a:solidFill>
                <a:schemeClr val="dk1"/>
              </a:solidFill>
              <a:effectLst/>
              <a:latin typeface="+mn-lt"/>
              <a:ea typeface="+mn-ea"/>
              <a:cs typeface="+mn-cs"/>
            </a:rPr>
            <a:t>　</a:t>
          </a:r>
          <a:endParaRPr lang="ja-JP" altLang="ja-JP" sz="1200">
            <a:effectLst/>
          </a:endParaRPr>
        </a:p>
        <a:p>
          <a:pPr rtl="0"/>
          <a:r>
            <a:rPr lang="ja-JP" altLang="ja-JP" sz="1200" b="0" i="0" baseline="0">
              <a:solidFill>
                <a:schemeClr val="dk1"/>
              </a:solidFill>
              <a:effectLst/>
              <a:latin typeface="+mn-lt"/>
              <a:ea typeface="+mn-ea"/>
              <a:cs typeface="+mn-cs"/>
            </a:rPr>
            <a:t>過去の赤字会計の状況</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○国民健康保険特別会計（平成２４年度）</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保険給付費や負担金の増加の一方、国庫支出金や保険料収入の減により赤字となった。</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普通会計の元利償還金が増となったものの、公営企業繰出金や一部事務組合負担金の減、算入公債費等の増により、分子は横ばい傾向となっている。</a:t>
          </a:r>
        </a:p>
        <a:p>
          <a:r>
            <a:rPr kumimoji="1" lang="ja-JP" altLang="en-US" sz="1200">
              <a:latin typeface="ＭＳ ゴシック" pitchFamily="49" charset="-128"/>
              <a:ea typeface="ＭＳ ゴシック" pitchFamily="49" charset="-128"/>
            </a:rPr>
            <a:t>　今後、大規模事業実施による一般会計の公債費が増加すると予測されるが、合併特例債の活用が主であり、その元利償還額は交付税算入されるので、実質公債費比率には大きな影響はないと思われる。</a:t>
          </a:r>
        </a:p>
        <a:p>
          <a:r>
            <a:rPr kumimoji="1" lang="ja-JP" altLang="en-US" sz="1200">
              <a:latin typeface="ＭＳ ゴシック" pitchFamily="49" charset="-128"/>
              <a:ea typeface="ＭＳ ゴシック" pitchFamily="49" charset="-128"/>
            </a:rPr>
            <a:t>　また、準元利償還金の中では、下水道に対する元利償還金の負担が大きい割合を占めており、公営企業会計であることから、適正な使用料の設定、また今後の地方債発行（事業の進め方）について、検討すること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合併特例債事業の本格化や臨時財政対策債の増から、地方債現在高は増嵩しているが、基準財政需要額への算入見込額の増加及び充当可能基金の増加から、分子は横ばいとなっている。</a:t>
          </a:r>
        </a:p>
        <a:p>
          <a:r>
            <a:rPr kumimoji="1" lang="ja-JP" altLang="en-US" sz="1400">
              <a:latin typeface="ＭＳ ゴシック" pitchFamily="49" charset="-128"/>
              <a:ea typeface="ＭＳ ゴシック" pitchFamily="49" charset="-128"/>
            </a:rPr>
            <a:t>　しかしながら、一般会計の地方債残高と、公営企業会計（特に下水道事業、病院事業、簡易水道事業）の地方債残高の占める割合が高いことから、引き続き、事業の選択、交付税措置される有利な地方債の活用など、将来負担の軽減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69829640</v>
      </c>
      <c r="BO4" s="379"/>
      <c r="BP4" s="379"/>
      <c r="BQ4" s="379"/>
      <c r="BR4" s="379"/>
      <c r="BS4" s="379"/>
      <c r="BT4" s="379"/>
      <c r="BU4" s="380"/>
      <c r="BV4" s="378">
        <v>67654806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67695913</v>
      </c>
      <c r="BO5" s="384"/>
      <c r="BP5" s="384"/>
      <c r="BQ5" s="384"/>
      <c r="BR5" s="384"/>
      <c r="BS5" s="384"/>
      <c r="BT5" s="384"/>
      <c r="BU5" s="385"/>
      <c r="BV5" s="383">
        <v>65324223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89.6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2133727</v>
      </c>
      <c r="BO6" s="384"/>
      <c r="BP6" s="384"/>
      <c r="BQ6" s="384"/>
      <c r="BR6" s="384"/>
      <c r="BS6" s="384"/>
      <c r="BT6" s="384"/>
      <c r="BU6" s="385"/>
      <c r="BV6" s="383">
        <v>2330583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101.1</v>
      </c>
      <c r="CU6" s="530"/>
      <c r="CV6" s="530"/>
      <c r="CW6" s="530"/>
      <c r="CX6" s="530"/>
      <c r="CY6" s="530"/>
      <c r="CZ6" s="530"/>
      <c r="DA6" s="531"/>
      <c r="DB6" s="529">
        <v>99.1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201881</v>
      </c>
      <c r="BO7" s="384"/>
      <c r="BP7" s="384"/>
      <c r="BQ7" s="384"/>
      <c r="BR7" s="384"/>
      <c r="BS7" s="384"/>
      <c r="BT7" s="384"/>
      <c r="BU7" s="385"/>
      <c r="BV7" s="383">
        <v>280226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37047294</v>
      </c>
      <c r="CU7" s="384"/>
      <c r="CV7" s="384"/>
      <c r="CW7" s="384"/>
      <c r="CX7" s="384"/>
      <c r="CY7" s="384"/>
      <c r="CZ7" s="384"/>
      <c r="DA7" s="385"/>
      <c r="DB7" s="383">
        <v>37320733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1931846</v>
      </c>
      <c r="BO8" s="384"/>
      <c r="BP8" s="384"/>
      <c r="BQ8" s="384"/>
      <c r="BR8" s="384"/>
      <c r="BS8" s="384"/>
      <c r="BT8" s="384"/>
      <c r="BU8" s="385"/>
      <c r="BV8" s="383">
        <v>2050357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0.82</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149487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-118511</v>
      </c>
      <c r="BO9" s="384"/>
      <c r="BP9" s="384"/>
      <c r="BQ9" s="384"/>
      <c r="BR9" s="384"/>
      <c r="BS9" s="384"/>
      <c r="BT9" s="384"/>
      <c r="BU9" s="385"/>
      <c r="BV9" s="383">
        <v>-219047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14.8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152387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1158481</v>
      </c>
      <c r="BO10" s="384"/>
      <c r="BP10" s="384"/>
      <c r="BQ10" s="384"/>
      <c r="BR10" s="384"/>
      <c r="BS10" s="384"/>
      <c r="BT10" s="384"/>
      <c r="BU10" s="385"/>
      <c r="BV10" s="383">
        <v>2038175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8200</v>
      </c>
      <c r="BO11" s="384"/>
      <c r="BP11" s="384"/>
      <c r="BQ11" s="384"/>
      <c r="BR11" s="384"/>
      <c r="BS11" s="384"/>
      <c r="BT11" s="384"/>
      <c r="BU11" s="385"/>
      <c r="BV11" s="383">
        <v>2850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148470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1366015</v>
      </c>
      <c r="BO12" s="384"/>
      <c r="BP12" s="384"/>
      <c r="BQ12" s="384"/>
      <c r="BR12" s="384"/>
      <c r="BS12" s="384"/>
      <c r="BT12" s="384"/>
      <c r="BU12" s="385"/>
      <c r="BV12" s="383">
        <v>895274</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147314</v>
      </c>
      <c r="S13" s="485"/>
      <c r="T13" s="485"/>
      <c r="U13" s="485"/>
      <c r="V13" s="486"/>
      <c r="W13" s="472" t="s">
        <v>124</v>
      </c>
      <c r="X13" s="396"/>
      <c r="Y13" s="396"/>
      <c r="Z13" s="396"/>
      <c r="AA13" s="396"/>
      <c r="AB13" s="397"/>
      <c r="AC13" s="359">
        <v>2335</v>
      </c>
      <c r="AD13" s="360"/>
      <c r="AE13" s="360"/>
      <c r="AF13" s="360"/>
      <c r="AG13" s="361"/>
      <c r="AH13" s="359">
        <v>3522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-317845</v>
      </c>
      <c r="BO13" s="384"/>
      <c r="BP13" s="384"/>
      <c r="BQ13" s="384"/>
      <c r="BR13" s="384"/>
      <c r="BS13" s="384"/>
      <c r="BT13" s="384"/>
      <c r="BU13" s="385"/>
      <c r="BV13" s="383">
        <v>926704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149632</v>
      </c>
      <c r="S14" s="485"/>
      <c r="T14" s="485"/>
      <c r="U14" s="485"/>
      <c r="V14" s="486"/>
      <c r="W14" s="487"/>
      <c r="X14" s="399"/>
      <c r="Y14" s="399"/>
      <c r="Z14" s="399"/>
      <c r="AA14" s="399"/>
      <c r="AB14" s="400"/>
      <c r="AC14" s="477">
        <v>3.5</v>
      </c>
      <c r="AD14" s="478"/>
      <c r="AE14" s="478"/>
      <c r="AF14" s="478"/>
      <c r="AG14" s="479"/>
      <c r="AH14" s="477">
        <v>4.8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88.7</v>
      </c>
      <c r="CU14" s="456"/>
      <c r="CV14" s="456"/>
      <c r="CW14" s="456"/>
      <c r="CX14" s="456"/>
      <c r="CY14" s="456"/>
      <c r="CZ14" s="456"/>
      <c r="DA14" s="457"/>
      <c r="DB14" s="488">
        <v>84.4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148467</v>
      </c>
      <c r="S15" s="485"/>
      <c r="T15" s="485"/>
      <c r="U15" s="485"/>
      <c r="V15" s="486"/>
      <c r="W15" s="472" t="s">
        <v>131</v>
      </c>
      <c r="X15" s="396"/>
      <c r="Y15" s="396"/>
      <c r="Z15" s="396"/>
      <c r="AA15" s="396"/>
      <c r="AB15" s="397"/>
      <c r="AC15" s="359">
        <v>21019</v>
      </c>
      <c r="AD15" s="360"/>
      <c r="AE15" s="360"/>
      <c r="AF15" s="360"/>
      <c r="AG15" s="361"/>
      <c r="AH15" s="359">
        <v>22649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20546495</v>
      </c>
      <c r="BO15" s="379"/>
      <c r="BP15" s="379"/>
      <c r="BQ15" s="379"/>
      <c r="BR15" s="379"/>
      <c r="BS15" s="379"/>
      <c r="BT15" s="379"/>
      <c r="BU15" s="380"/>
      <c r="BV15" s="378">
        <v>20170097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31.7</v>
      </c>
      <c r="AD16" s="478"/>
      <c r="AE16" s="478"/>
      <c r="AF16" s="478"/>
      <c r="AG16" s="479"/>
      <c r="AH16" s="477">
        <v>30.7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25335860</v>
      </c>
      <c r="BO16" s="384"/>
      <c r="BP16" s="384"/>
      <c r="BQ16" s="384"/>
      <c r="BR16" s="384"/>
      <c r="BS16" s="384"/>
      <c r="BT16" s="384"/>
      <c r="BU16" s="385"/>
      <c r="BV16" s="383">
        <v>24684579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42857</v>
      </c>
      <c r="AD17" s="360"/>
      <c r="AE17" s="360"/>
      <c r="AF17" s="360"/>
      <c r="AG17" s="361"/>
      <c r="AH17" s="359">
        <v>46280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26599605</v>
      </c>
      <c r="BO17" s="384"/>
      <c r="BP17" s="384"/>
      <c r="BQ17" s="384"/>
      <c r="BR17" s="384"/>
      <c r="BS17" s="384"/>
      <c r="BT17" s="384"/>
      <c r="BU17" s="385"/>
      <c r="BV17" s="383">
        <v>26231508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656.29</v>
      </c>
      <c r="M18" s="448"/>
      <c r="N18" s="448"/>
      <c r="O18" s="448"/>
      <c r="P18" s="448"/>
      <c r="Q18" s="448"/>
      <c r="R18" s="449"/>
      <c r="S18" s="449"/>
      <c r="T18" s="449"/>
      <c r="U18" s="449"/>
      <c r="V18" s="450"/>
      <c r="W18" s="464"/>
      <c r="X18" s="465"/>
      <c r="Y18" s="465"/>
      <c r="Z18" s="465"/>
      <c r="AA18" s="465"/>
      <c r="AB18" s="473"/>
      <c r="AC18" s="347">
        <v>64.7</v>
      </c>
      <c r="AD18" s="348"/>
      <c r="AE18" s="348"/>
      <c r="AF18" s="348"/>
      <c r="AG18" s="451"/>
      <c r="AH18" s="347">
        <v>62.8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35009321</v>
      </c>
      <c r="BO18" s="384"/>
      <c r="BP18" s="384"/>
      <c r="BQ18" s="384"/>
      <c r="BR18" s="384"/>
      <c r="BS18" s="384"/>
      <c r="BT18" s="384"/>
      <c r="BU18" s="385"/>
      <c r="BV18" s="383">
        <v>34303943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45291520</v>
      </c>
      <c r="BO19" s="384"/>
      <c r="BP19" s="384"/>
      <c r="BQ19" s="384"/>
      <c r="BR19" s="384"/>
      <c r="BS19" s="384"/>
      <c r="BT19" s="384"/>
      <c r="BU19" s="385"/>
      <c r="BV19" s="383">
        <v>45950651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61841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85630361</v>
      </c>
      <c r="BO23" s="384"/>
      <c r="BP23" s="384"/>
      <c r="BQ23" s="384"/>
      <c r="BR23" s="384"/>
      <c r="BS23" s="384"/>
      <c r="BT23" s="384"/>
      <c r="BU23" s="385"/>
      <c r="BV23" s="383">
        <v>82513731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9700</v>
      </c>
      <c r="R24" s="360"/>
      <c r="S24" s="360"/>
      <c r="T24" s="360"/>
      <c r="U24" s="360"/>
      <c r="V24" s="361"/>
      <c r="W24" s="425"/>
      <c r="X24" s="416"/>
      <c r="Y24" s="417"/>
      <c r="Z24" s="356" t="s">
        <v>154</v>
      </c>
      <c r="AA24" s="357"/>
      <c r="AB24" s="357"/>
      <c r="AC24" s="357"/>
      <c r="AD24" s="357"/>
      <c r="AE24" s="357"/>
      <c r="AF24" s="357"/>
      <c r="AG24" s="358"/>
      <c r="AH24" s="359">
        <v>1145</v>
      </c>
      <c r="AI24" s="360"/>
      <c r="AJ24" s="360"/>
      <c r="AK24" s="360"/>
      <c r="AL24" s="361"/>
      <c r="AM24" s="359">
        <v>3747585</v>
      </c>
      <c r="AN24" s="360"/>
      <c r="AO24" s="360"/>
      <c r="AP24" s="360"/>
      <c r="AQ24" s="360"/>
      <c r="AR24" s="361"/>
      <c r="AS24" s="359">
        <v>3273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50717012</v>
      </c>
      <c r="BO24" s="384"/>
      <c r="BP24" s="384"/>
      <c r="BQ24" s="384"/>
      <c r="BR24" s="384"/>
      <c r="BS24" s="384"/>
      <c r="BT24" s="384"/>
      <c r="BU24" s="385"/>
      <c r="BV24" s="383">
        <v>47846680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7900</v>
      </c>
      <c r="R25" s="360"/>
      <c r="S25" s="360"/>
      <c r="T25" s="360"/>
      <c r="U25" s="360"/>
      <c r="V25" s="361"/>
      <c r="W25" s="425"/>
      <c r="X25" s="416"/>
      <c r="Y25" s="417"/>
      <c r="Z25" s="356" t="s">
        <v>157</v>
      </c>
      <c r="AA25" s="357"/>
      <c r="AB25" s="357"/>
      <c r="AC25" s="357"/>
      <c r="AD25" s="357"/>
      <c r="AE25" s="357"/>
      <c r="AF25" s="357"/>
      <c r="AG25" s="358"/>
      <c r="AH25" s="359">
        <v>199</v>
      </c>
      <c r="AI25" s="360"/>
      <c r="AJ25" s="360"/>
      <c r="AK25" s="360"/>
      <c r="AL25" s="361"/>
      <c r="AM25" s="359">
        <v>601378</v>
      </c>
      <c r="AN25" s="360"/>
      <c r="AO25" s="360"/>
      <c r="AP25" s="360"/>
      <c r="AQ25" s="360"/>
      <c r="AR25" s="361"/>
      <c r="AS25" s="359">
        <v>3022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15279286</v>
      </c>
      <c r="BO25" s="379"/>
      <c r="BP25" s="379"/>
      <c r="BQ25" s="379"/>
      <c r="BR25" s="379"/>
      <c r="BS25" s="379"/>
      <c r="BT25" s="379"/>
      <c r="BU25" s="380"/>
      <c r="BV25" s="378">
        <v>20383771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6900</v>
      </c>
      <c r="R26" s="360"/>
      <c r="S26" s="360"/>
      <c r="T26" s="360"/>
      <c r="U26" s="360"/>
      <c r="V26" s="361"/>
      <c r="W26" s="425"/>
      <c r="X26" s="416"/>
      <c r="Y26" s="417"/>
      <c r="Z26" s="356" t="s">
        <v>160</v>
      </c>
      <c r="AA26" s="438"/>
      <c r="AB26" s="438"/>
      <c r="AC26" s="438"/>
      <c r="AD26" s="438"/>
      <c r="AE26" s="438"/>
      <c r="AF26" s="438"/>
      <c r="AG26" s="439"/>
      <c r="AH26" s="359">
        <v>28</v>
      </c>
      <c r="AI26" s="360"/>
      <c r="AJ26" s="360"/>
      <c r="AK26" s="360"/>
      <c r="AL26" s="361"/>
      <c r="AM26" s="359">
        <v>90888</v>
      </c>
      <c r="AN26" s="360"/>
      <c r="AO26" s="360"/>
      <c r="AP26" s="360"/>
      <c r="AQ26" s="360"/>
      <c r="AR26" s="361"/>
      <c r="AS26" s="359">
        <v>3246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70000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5450</v>
      </c>
      <c r="R27" s="360"/>
      <c r="S27" s="360"/>
      <c r="T27" s="360"/>
      <c r="U27" s="360"/>
      <c r="V27" s="361"/>
      <c r="W27" s="425"/>
      <c r="X27" s="416"/>
      <c r="Y27" s="417"/>
      <c r="Z27" s="356" t="s">
        <v>163</v>
      </c>
      <c r="AA27" s="357"/>
      <c r="AB27" s="357"/>
      <c r="AC27" s="357"/>
      <c r="AD27" s="357"/>
      <c r="AE27" s="357"/>
      <c r="AF27" s="357"/>
      <c r="AG27" s="358"/>
      <c r="AH27" s="359">
        <v>28</v>
      </c>
      <c r="AI27" s="360"/>
      <c r="AJ27" s="360"/>
      <c r="AK27" s="360"/>
      <c r="AL27" s="361"/>
      <c r="AM27" s="359">
        <v>96376</v>
      </c>
      <c r="AN27" s="360"/>
      <c r="AO27" s="360"/>
      <c r="AP27" s="360"/>
      <c r="AQ27" s="360"/>
      <c r="AR27" s="361"/>
      <c r="AS27" s="359">
        <v>3442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4750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5202230</v>
      </c>
      <c r="BO28" s="379"/>
      <c r="BP28" s="379"/>
      <c r="BQ28" s="379"/>
      <c r="BR28" s="379"/>
      <c r="BS28" s="379"/>
      <c r="BT28" s="379"/>
      <c r="BU28" s="380"/>
      <c r="BV28" s="378">
        <v>5409764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28</v>
      </c>
      <c r="M29" s="360"/>
      <c r="N29" s="360"/>
      <c r="O29" s="360"/>
      <c r="P29" s="361"/>
      <c r="Q29" s="359">
        <v>4450</v>
      </c>
      <c r="R29" s="360"/>
      <c r="S29" s="360"/>
      <c r="T29" s="360"/>
      <c r="U29" s="360"/>
      <c r="V29" s="361"/>
      <c r="W29" s="426"/>
      <c r="X29" s="427"/>
      <c r="Y29" s="428"/>
      <c r="Z29" s="356" t="s">
        <v>170</v>
      </c>
      <c r="AA29" s="357"/>
      <c r="AB29" s="357"/>
      <c r="AC29" s="357"/>
      <c r="AD29" s="357"/>
      <c r="AE29" s="357"/>
      <c r="AF29" s="357"/>
      <c r="AG29" s="358"/>
      <c r="AH29" s="359">
        <v>1173</v>
      </c>
      <c r="AI29" s="360"/>
      <c r="AJ29" s="360"/>
      <c r="AK29" s="360"/>
      <c r="AL29" s="361"/>
      <c r="AM29" s="359">
        <v>3843961</v>
      </c>
      <c r="AN29" s="360"/>
      <c r="AO29" s="360"/>
      <c r="AP29" s="360"/>
      <c r="AQ29" s="360"/>
      <c r="AR29" s="361"/>
      <c r="AS29" s="359">
        <v>3277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1274001</v>
      </c>
      <c r="BO29" s="384"/>
      <c r="BP29" s="384"/>
      <c r="BQ29" s="384"/>
      <c r="BR29" s="384"/>
      <c r="BS29" s="384"/>
      <c r="BT29" s="384"/>
      <c r="BU29" s="385"/>
      <c r="BV29" s="383">
        <v>1273491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6042845</v>
      </c>
      <c r="BO30" s="387"/>
      <c r="BP30" s="387"/>
      <c r="BQ30" s="387"/>
      <c r="BR30" s="387"/>
      <c r="BS30" s="387"/>
      <c r="BT30" s="387"/>
      <c r="BU30" s="388"/>
      <c r="BV30" s="386">
        <v>6023776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IF('各会計、関係団体の財政状況及び健全化判断比率'!B38="","",'各会計、関係団体の財政状況及び健全化判断比率'!B38)</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周南地区福祉施設組合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大津島巡航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国民健康保険鹿野診療所特別会計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IF('各会計、関係団体の財政状況及び健全化判断比率'!B39="","",'各会計、関係団体の財政状況及び健全化判断比率'!B39)</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玖西環境衛生組合
（一般会計）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周南市体育協会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IF('各会計、関係団体の財政状況及び健全化判断比率'!B35="","",'各会計、関係団体の財政状況及び健全化判断比率'!B35)</f>
        <v>介護老人保健施設事業会計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IF('各会計、関係団体の財政状況及び健全化判断比率'!B40="","",'各会計、関係団体の財政状況及び健全化判断比率'!B40)</f>
        <v>国民宿舎特別会計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周南地区衛生施設組合
（一般会計）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徳山地区漁業振興基金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f t="shared" si="0"/>
        <v>10</v>
      </c>
      <c r="AN37" s="343"/>
      <c r="AO37" s="342" t="str">
        <f>IF('各会計、関係団体の財政状況及び健全化判断比率'!B36="","",'各会計、関係団体の財政状況及び健全化判断比率'!B36)</f>
        <v>徳山モーターボート競走事業会計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光地区消防組合
（一般会計）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周南市文化振興財団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f t="shared" si="0"/>
        <v>11</v>
      </c>
      <c r="AN38" s="343"/>
      <c r="AO38" s="342" t="str">
        <f>IF('各会計、関係団体の財政状況及び健全化判断比率'!B37="","",'各会計、関係団体の財政状況及び健全化判断比率'!B37)</f>
        <v>下水道事業会計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周陽環境整備組合
（一般会計）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徳山青果精算</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山口県市町総合事務組合
（一般会計）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周南市ふるさと振興財団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山口県市町総合事務組合
（山口県自治会館管理特別会計）</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周南市医療公社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山口県後期高齢者医療広域連合
（一般会計）</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かの高原開発</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山口県後期高齢者医療広域連合
（後期高齢者医療特別会計）</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周南地域地場産業振興センター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山口県市町総合事務組合(交通災害共済特別会計)</v>
      </c>
      <c r="BZ43" s="342"/>
      <c r="CA43" s="342"/>
      <c r="CB43" s="342"/>
      <c r="CC43" s="342"/>
      <c r="CD43" s="342"/>
      <c r="CE43" s="342"/>
      <c r="CF43" s="342"/>
      <c r="CG43" s="342"/>
      <c r="CH43" s="342"/>
      <c r="CI43" s="342"/>
      <c r="CJ43" s="342"/>
      <c r="CK43" s="342"/>
      <c r="CL43" s="342"/>
      <c r="CM43" s="342"/>
      <c r="CN43" s="165"/>
      <c r="CO43" s="343">
        <f t="shared" si="3"/>
        <v>34</v>
      </c>
      <c r="CP43" s="343"/>
      <c r="CQ43" s="342" t="str">
        <f>IF('各会計、関係団体の財政状況及び健全化判断比率'!BS16="","",'各会計、関係団体の財政状況及び健全化判断比率'!BS16)</f>
        <v>新南陽地区漁業振興基金</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25603977</v>
      </c>
      <c r="S5" s="639"/>
      <c r="T5" s="639"/>
      <c r="U5" s="639"/>
      <c r="V5" s="639"/>
      <c r="W5" s="639"/>
      <c r="X5" s="639"/>
      <c r="Y5" s="686"/>
      <c r="Z5" s="699">
        <v>36.700000000000003</v>
      </c>
      <c r="AA5" s="699"/>
      <c r="AB5" s="699"/>
      <c r="AC5" s="699"/>
      <c r="AD5" s="700">
        <v>24511253</v>
      </c>
      <c r="AE5" s="700"/>
      <c r="AF5" s="700"/>
      <c r="AG5" s="700"/>
      <c r="AH5" s="700"/>
      <c r="AI5" s="700"/>
      <c r="AJ5" s="700"/>
      <c r="AK5" s="700"/>
      <c r="AL5" s="687">
        <v>70.8</v>
      </c>
      <c r="AM5" s="656"/>
      <c r="AN5" s="656"/>
      <c r="AO5" s="688"/>
      <c r="AP5" s="675" t="s">
        <v>208</v>
      </c>
      <c r="AQ5" s="676"/>
      <c r="AR5" s="676"/>
      <c r="AS5" s="676"/>
      <c r="AT5" s="676"/>
      <c r="AU5" s="676"/>
      <c r="AV5" s="676"/>
      <c r="AW5" s="676"/>
      <c r="AX5" s="676"/>
      <c r="AY5" s="676"/>
      <c r="AZ5" s="676"/>
      <c r="BA5" s="676"/>
      <c r="BB5" s="676"/>
      <c r="BC5" s="676"/>
      <c r="BD5" s="676"/>
      <c r="BE5" s="676"/>
      <c r="BF5" s="677"/>
      <c r="BG5" s="588">
        <v>24509188</v>
      </c>
      <c r="BH5" s="589"/>
      <c r="BI5" s="589"/>
      <c r="BJ5" s="589"/>
      <c r="BK5" s="589"/>
      <c r="BL5" s="589"/>
      <c r="BM5" s="589"/>
      <c r="BN5" s="590"/>
      <c r="BO5" s="641">
        <v>95.7</v>
      </c>
      <c r="BP5" s="641"/>
      <c r="BQ5" s="641"/>
      <c r="BR5" s="641"/>
      <c r="BS5" s="642">
        <v>435487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521952</v>
      </c>
      <c r="S6" s="589"/>
      <c r="T6" s="589"/>
      <c r="U6" s="589"/>
      <c r="V6" s="589"/>
      <c r="W6" s="589"/>
      <c r="X6" s="589"/>
      <c r="Y6" s="590"/>
      <c r="Z6" s="641">
        <v>0.7</v>
      </c>
      <c r="AA6" s="641"/>
      <c r="AB6" s="641"/>
      <c r="AC6" s="641"/>
      <c r="AD6" s="642">
        <v>521952</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24509188</v>
      </c>
      <c r="BH6" s="589"/>
      <c r="BI6" s="589"/>
      <c r="BJ6" s="589"/>
      <c r="BK6" s="589"/>
      <c r="BL6" s="589"/>
      <c r="BM6" s="589"/>
      <c r="BN6" s="590"/>
      <c r="BO6" s="641">
        <v>95.7</v>
      </c>
      <c r="BP6" s="641"/>
      <c r="BQ6" s="641"/>
      <c r="BR6" s="641"/>
      <c r="BS6" s="642">
        <v>435487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415885</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415882</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60600</v>
      </c>
      <c r="S7" s="589"/>
      <c r="T7" s="589"/>
      <c r="U7" s="589"/>
      <c r="V7" s="589"/>
      <c r="W7" s="589"/>
      <c r="X7" s="589"/>
      <c r="Y7" s="590"/>
      <c r="Z7" s="641">
        <v>0.1</v>
      </c>
      <c r="AA7" s="641"/>
      <c r="AB7" s="641"/>
      <c r="AC7" s="641"/>
      <c r="AD7" s="642">
        <v>60600</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10550118</v>
      </c>
      <c r="BH7" s="589"/>
      <c r="BI7" s="589"/>
      <c r="BJ7" s="589"/>
      <c r="BK7" s="589"/>
      <c r="BL7" s="589"/>
      <c r="BM7" s="589"/>
      <c r="BN7" s="590"/>
      <c r="BO7" s="641">
        <v>41.2</v>
      </c>
      <c r="BP7" s="641"/>
      <c r="BQ7" s="641"/>
      <c r="BR7" s="641"/>
      <c r="BS7" s="642">
        <v>435487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7585429</v>
      </c>
      <c r="CS7" s="589"/>
      <c r="CT7" s="589"/>
      <c r="CU7" s="589"/>
      <c r="CV7" s="589"/>
      <c r="CW7" s="589"/>
      <c r="CX7" s="589"/>
      <c r="CY7" s="590"/>
      <c r="CZ7" s="641">
        <v>11.2</v>
      </c>
      <c r="DA7" s="641"/>
      <c r="DB7" s="641"/>
      <c r="DC7" s="641"/>
      <c r="DD7" s="594">
        <v>295814</v>
      </c>
      <c r="DE7" s="589"/>
      <c r="DF7" s="589"/>
      <c r="DG7" s="589"/>
      <c r="DH7" s="589"/>
      <c r="DI7" s="589"/>
      <c r="DJ7" s="589"/>
      <c r="DK7" s="589"/>
      <c r="DL7" s="589"/>
      <c r="DM7" s="589"/>
      <c r="DN7" s="589"/>
      <c r="DO7" s="589"/>
      <c r="DP7" s="590"/>
      <c r="DQ7" s="594">
        <v>6728991</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158404</v>
      </c>
      <c r="S8" s="589"/>
      <c r="T8" s="589"/>
      <c r="U8" s="589"/>
      <c r="V8" s="589"/>
      <c r="W8" s="589"/>
      <c r="X8" s="589"/>
      <c r="Y8" s="590"/>
      <c r="Z8" s="641">
        <v>0.2</v>
      </c>
      <c r="AA8" s="641"/>
      <c r="AB8" s="641"/>
      <c r="AC8" s="641"/>
      <c r="AD8" s="642">
        <v>158404</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240255</v>
      </c>
      <c r="BH8" s="589"/>
      <c r="BI8" s="589"/>
      <c r="BJ8" s="589"/>
      <c r="BK8" s="589"/>
      <c r="BL8" s="589"/>
      <c r="BM8" s="589"/>
      <c r="BN8" s="590"/>
      <c r="BO8" s="641">
        <v>0.9</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19693887</v>
      </c>
      <c r="CS8" s="589"/>
      <c r="CT8" s="589"/>
      <c r="CU8" s="589"/>
      <c r="CV8" s="589"/>
      <c r="CW8" s="589"/>
      <c r="CX8" s="589"/>
      <c r="CY8" s="590"/>
      <c r="CZ8" s="641">
        <v>29.1</v>
      </c>
      <c r="DA8" s="641"/>
      <c r="DB8" s="641"/>
      <c r="DC8" s="641"/>
      <c r="DD8" s="594">
        <v>359995</v>
      </c>
      <c r="DE8" s="589"/>
      <c r="DF8" s="589"/>
      <c r="DG8" s="589"/>
      <c r="DH8" s="589"/>
      <c r="DI8" s="589"/>
      <c r="DJ8" s="589"/>
      <c r="DK8" s="589"/>
      <c r="DL8" s="589"/>
      <c r="DM8" s="589"/>
      <c r="DN8" s="589"/>
      <c r="DO8" s="589"/>
      <c r="DP8" s="590"/>
      <c r="DQ8" s="594">
        <v>9794166</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81151</v>
      </c>
      <c r="S9" s="589"/>
      <c r="T9" s="589"/>
      <c r="U9" s="589"/>
      <c r="V9" s="589"/>
      <c r="W9" s="589"/>
      <c r="X9" s="589"/>
      <c r="Y9" s="590"/>
      <c r="Z9" s="641">
        <v>0.1</v>
      </c>
      <c r="AA9" s="641"/>
      <c r="AB9" s="641"/>
      <c r="AC9" s="641"/>
      <c r="AD9" s="642">
        <v>81151</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7174810</v>
      </c>
      <c r="BH9" s="589"/>
      <c r="BI9" s="589"/>
      <c r="BJ9" s="589"/>
      <c r="BK9" s="589"/>
      <c r="BL9" s="589"/>
      <c r="BM9" s="589"/>
      <c r="BN9" s="590"/>
      <c r="BO9" s="641">
        <v>28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5196159</v>
      </c>
      <c r="CS9" s="589"/>
      <c r="CT9" s="589"/>
      <c r="CU9" s="589"/>
      <c r="CV9" s="589"/>
      <c r="CW9" s="589"/>
      <c r="CX9" s="589"/>
      <c r="CY9" s="590"/>
      <c r="CZ9" s="641">
        <v>7.7</v>
      </c>
      <c r="DA9" s="641"/>
      <c r="DB9" s="641"/>
      <c r="DC9" s="641"/>
      <c r="DD9" s="594">
        <v>190971</v>
      </c>
      <c r="DE9" s="589"/>
      <c r="DF9" s="589"/>
      <c r="DG9" s="589"/>
      <c r="DH9" s="589"/>
      <c r="DI9" s="589"/>
      <c r="DJ9" s="589"/>
      <c r="DK9" s="589"/>
      <c r="DL9" s="589"/>
      <c r="DM9" s="589"/>
      <c r="DN9" s="589"/>
      <c r="DO9" s="589"/>
      <c r="DP9" s="590"/>
      <c r="DQ9" s="594">
        <v>4677160</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1718352</v>
      </c>
      <c r="S10" s="589"/>
      <c r="T10" s="589"/>
      <c r="U10" s="589"/>
      <c r="V10" s="589"/>
      <c r="W10" s="589"/>
      <c r="X10" s="589"/>
      <c r="Y10" s="590"/>
      <c r="Z10" s="641">
        <v>2.5</v>
      </c>
      <c r="AA10" s="641"/>
      <c r="AB10" s="641"/>
      <c r="AC10" s="641"/>
      <c r="AD10" s="642">
        <v>1718352</v>
      </c>
      <c r="AE10" s="642"/>
      <c r="AF10" s="642"/>
      <c r="AG10" s="642"/>
      <c r="AH10" s="642"/>
      <c r="AI10" s="642"/>
      <c r="AJ10" s="642"/>
      <c r="AK10" s="642"/>
      <c r="AL10" s="611">
        <v>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474496</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189167</v>
      </c>
      <c r="CS10" s="589"/>
      <c r="CT10" s="589"/>
      <c r="CU10" s="589"/>
      <c r="CV10" s="589"/>
      <c r="CW10" s="589"/>
      <c r="CX10" s="589"/>
      <c r="CY10" s="590"/>
      <c r="CZ10" s="641">
        <v>0.3</v>
      </c>
      <c r="DA10" s="641"/>
      <c r="DB10" s="641"/>
      <c r="DC10" s="641"/>
      <c r="DD10" s="594">
        <v>28089</v>
      </c>
      <c r="DE10" s="589"/>
      <c r="DF10" s="589"/>
      <c r="DG10" s="589"/>
      <c r="DH10" s="589"/>
      <c r="DI10" s="589"/>
      <c r="DJ10" s="589"/>
      <c r="DK10" s="589"/>
      <c r="DL10" s="589"/>
      <c r="DM10" s="589"/>
      <c r="DN10" s="589"/>
      <c r="DO10" s="589"/>
      <c r="DP10" s="590"/>
      <c r="DQ10" s="594">
        <v>77601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66678</v>
      </c>
      <c r="S11" s="589"/>
      <c r="T11" s="589"/>
      <c r="U11" s="589"/>
      <c r="V11" s="589"/>
      <c r="W11" s="589"/>
      <c r="X11" s="589"/>
      <c r="Y11" s="590"/>
      <c r="Z11" s="641">
        <v>0.1</v>
      </c>
      <c r="AA11" s="641"/>
      <c r="AB11" s="641"/>
      <c r="AC11" s="641"/>
      <c r="AD11" s="642">
        <v>66678</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2660557</v>
      </c>
      <c r="BH11" s="589"/>
      <c r="BI11" s="589"/>
      <c r="BJ11" s="589"/>
      <c r="BK11" s="589"/>
      <c r="BL11" s="589"/>
      <c r="BM11" s="589"/>
      <c r="BN11" s="590"/>
      <c r="BO11" s="641">
        <v>10.4</v>
      </c>
      <c r="BP11" s="641"/>
      <c r="BQ11" s="641"/>
      <c r="BR11" s="641"/>
      <c r="BS11" s="594">
        <v>435487</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1356084</v>
      </c>
      <c r="CS11" s="589"/>
      <c r="CT11" s="589"/>
      <c r="CU11" s="589"/>
      <c r="CV11" s="589"/>
      <c r="CW11" s="589"/>
      <c r="CX11" s="589"/>
      <c r="CY11" s="590"/>
      <c r="CZ11" s="641">
        <v>2</v>
      </c>
      <c r="DA11" s="641"/>
      <c r="DB11" s="641"/>
      <c r="DC11" s="641"/>
      <c r="DD11" s="594">
        <v>618192</v>
      </c>
      <c r="DE11" s="589"/>
      <c r="DF11" s="589"/>
      <c r="DG11" s="589"/>
      <c r="DH11" s="589"/>
      <c r="DI11" s="589"/>
      <c r="DJ11" s="589"/>
      <c r="DK11" s="589"/>
      <c r="DL11" s="589"/>
      <c r="DM11" s="589"/>
      <c r="DN11" s="589"/>
      <c r="DO11" s="589"/>
      <c r="DP11" s="590"/>
      <c r="DQ11" s="594">
        <v>835543</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12550987</v>
      </c>
      <c r="BH12" s="589"/>
      <c r="BI12" s="589"/>
      <c r="BJ12" s="589"/>
      <c r="BK12" s="589"/>
      <c r="BL12" s="589"/>
      <c r="BM12" s="589"/>
      <c r="BN12" s="590"/>
      <c r="BO12" s="641">
        <v>49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1561645</v>
      </c>
      <c r="CS12" s="589"/>
      <c r="CT12" s="589"/>
      <c r="CU12" s="589"/>
      <c r="CV12" s="589"/>
      <c r="CW12" s="589"/>
      <c r="CX12" s="589"/>
      <c r="CY12" s="590"/>
      <c r="CZ12" s="641">
        <v>2.2999999999999998</v>
      </c>
      <c r="DA12" s="641"/>
      <c r="DB12" s="641"/>
      <c r="DC12" s="641"/>
      <c r="DD12" s="594">
        <v>3575</v>
      </c>
      <c r="DE12" s="589"/>
      <c r="DF12" s="589"/>
      <c r="DG12" s="589"/>
      <c r="DH12" s="589"/>
      <c r="DI12" s="589"/>
      <c r="DJ12" s="589"/>
      <c r="DK12" s="589"/>
      <c r="DL12" s="589"/>
      <c r="DM12" s="589"/>
      <c r="DN12" s="589"/>
      <c r="DO12" s="589"/>
      <c r="DP12" s="590"/>
      <c r="DQ12" s="594">
        <v>675775</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58640</v>
      </c>
      <c r="S13" s="589"/>
      <c r="T13" s="589"/>
      <c r="U13" s="589"/>
      <c r="V13" s="589"/>
      <c r="W13" s="589"/>
      <c r="X13" s="589"/>
      <c r="Y13" s="590"/>
      <c r="Z13" s="641">
        <v>0.1</v>
      </c>
      <c r="AA13" s="641"/>
      <c r="AB13" s="641"/>
      <c r="AC13" s="641"/>
      <c r="AD13" s="642">
        <v>58640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12451300</v>
      </c>
      <c r="BH13" s="589"/>
      <c r="BI13" s="589"/>
      <c r="BJ13" s="589"/>
      <c r="BK13" s="589"/>
      <c r="BL13" s="589"/>
      <c r="BM13" s="589"/>
      <c r="BN13" s="590"/>
      <c r="BO13" s="641">
        <v>48.6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10111388</v>
      </c>
      <c r="CS13" s="589"/>
      <c r="CT13" s="589"/>
      <c r="CU13" s="589"/>
      <c r="CV13" s="589"/>
      <c r="CW13" s="589"/>
      <c r="CX13" s="589"/>
      <c r="CY13" s="590"/>
      <c r="CZ13" s="641">
        <v>14.9</v>
      </c>
      <c r="DA13" s="641"/>
      <c r="DB13" s="641"/>
      <c r="DC13" s="641"/>
      <c r="DD13" s="594">
        <v>5927204</v>
      </c>
      <c r="DE13" s="589"/>
      <c r="DF13" s="589"/>
      <c r="DG13" s="589"/>
      <c r="DH13" s="589"/>
      <c r="DI13" s="589"/>
      <c r="DJ13" s="589"/>
      <c r="DK13" s="589"/>
      <c r="DL13" s="589"/>
      <c r="DM13" s="589"/>
      <c r="DN13" s="589"/>
      <c r="DO13" s="589"/>
      <c r="DP13" s="590"/>
      <c r="DQ13" s="594">
        <v>5196208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304896</v>
      </c>
      <c r="BH14" s="589"/>
      <c r="BI14" s="589"/>
      <c r="BJ14" s="589"/>
      <c r="BK14" s="589"/>
      <c r="BL14" s="589"/>
      <c r="BM14" s="589"/>
      <c r="BN14" s="590"/>
      <c r="BO14" s="641">
        <v>1.2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2564793</v>
      </c>
      <c r="CS14" s="589"/>
      <c r="CT14" s="589"/>
      <c r="CU14" s="589"/>
      <c r="CV14" s="589"/>
      <c r="CW14" s="589"/>
      <c r="CX14" s="589"/>
      <c r="CY14" s="590"/>
      <c r="CZ14" s="641">
        <v>3.8</v>
      </c>
      <c r="DA14" s="641"/>
      <c r="DB14" s="641"/>
      <c r="DC14" s="641"/>
      <c r="DD14" s="594">
        <v>539249</v>
      </c>
      <c r="DE14" s="589"/>
      <c r="DF14" s="589"/>
      <c r="DG14" s="589"/>
      <c r="DH14" s="589"/>
      <c r="DI14" s="589"/>
      <c r="DJ14" s="589"/>
      <c r="DK14" s="589"/>
      <c r="DL14" s="589"/>
      <c r="DM14" s="589"/>
      <c r="DN14" s="589"/>
      <c r="DO14" s="589"/>
      <c r="DP14" s="590"/>
      <c r="DQ14" s="594">
        <v>2226968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76195</v>
      </c>
      <c r="S15" s="589"/>
      <c r="T15" s="589"/>
      <c r="U15" s="589"/>
      <c r="V15" s="589"/>
      <c r="W15" s="589"/>
      <c r="X15" s="589"/>
      <c r="Y15" s="590"/>
      <c r="Z15" s="641">
        <v>0.1</v>
      </c>
      <c r="AA15" s="641"/>
      <c r="AB15" s="641"/>
      <c r="AC15" s="641"/>
      <c r="AD15" s="642">
        <v>76195</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1103187</v>
      </c>
      <c r="BH15" s="589"/>
      <c r="BI15" s="589"/>
      <c r="BJ15" s="589"/>
      <c r="BK15" s="589"/>
      <c r="BL15" s="589"/>
      <c r="BM15" s="589"/>
      <c r="BN15" s="590"/>
      <c r="BO15" s="641">
        <v>4.3</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11215079</v>
      </c>
      <c r="CS15" s="589"/>
      <c r="CT15" s="589"/>
      <c r="CU15" s="589"/>
      <c r="CV15" s="589"/>
      <c r="CW15" s="589"/>
      <c r="CX15" s="589"/>
      <c r="CY15" s="590"/>
      <c r="CZ15" s="641">
        <v>16.600000000000001</v>
      </c>
      <c r="DA15" s="641"/>
      <c r="DB15" s="641"/>
      <c r="DC15" s="641"/>
      <c r="DD15" s="594">
        <v>5998879</v>
      </c>
      <c r="DE15" s="589"/>
      <c r="DF15" s="589"/>
      <c r="DG15" s="589"/>
      <c r="DH15" s="589"/>
      <c r="DI15" s="589"/>
      <c r="DJ15" s="589"/>
      <c r="DK15" s="589"/>
      <c r="DL15" s="589"/>
      <c r="DM15" s="589"/>
      <c r="DN15" s="589"/>
      <c r="DO15" s="589"/>
      <c r="DP15" s="590"/>
      <c r="DQ15" s="594">
        <v>5188754</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8136042</v>
      </c>
      <c r="S16" s="589"/>
      <c r="T16" s="589"/>
      <c r="U16" s="589"/>
      <c r="V16" s="589"/>
      <c r="W16" s="589"/>
      <c r="X16" s="589"/>
      <c r="Y16" s="590"/>
      <c r="Z16" s="641">
        <v>11.7</v>
      </c>
      <c r="AA16" s="641"/>
      <c r="AB16" s="641"/>
      <c r="AC16" s="641"/>
      <c r="AD16" s="642">
        <v>7210918</v>
      </c>
      <c r="AE16" s="642"/>
      <c r="AF16" s="642"/>
      <c r="AG16" s="642"/>
      <c r="AH16" s="642"/>
      <c r="AI16" s="642"/>
      <c r="AJ16" s="642"/>
      <c r="AK16" s="642"/>
      <c r="AL16" s="611">
        <v>20.8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188313</v>
      </c>
      <c r="CS16" s="589"/>
      <c r="CT16" s="589"/>
      <c r="CU16" s="589"/>
      <c r="CV16" s="589"/>
      <c r="CW16" s="589"/>
      <c r="CX16" s="589"/>
      <c r="CY16" s="590"/>
      <c r="CZ16" s="641">
        <v>0.3</v>
      </c>
      <c r="DA16" s="641"/>
      <c r="DB16" s="641"/>
      <c r="DC16" s="641"/>
      <c r="DD16" s="594" t="s">
        <v>221</v>
      </c>
      <c r="DE16" s="589"/>
      <c r="DF16" s="589"/>
      <c r="DG16" s="589"/>
      <c r="DH16" s="589"/>
      <c r="DI16" s="589"/>
      <c r="DJ16" s="589"/>
      <c r="DK16" s="589"/>
      <c r="DL16" s="589"/>
      <c r="DM16" s="589"/>
      <c r="DN16" s="589"/>
      <c r="DO16" s="589"/>
      <c r="DP16" s="590"/>
      <c r="DQ16" s="594">
        <v>120420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7210918</v>
      </c>
      <c r="S17" s="589"/>
      <c r="T17" s="589"/>
      <c r="U17" s="589"/>
      <c r="V17" s="589"/>
      <c r="W17" s="589"/>
      <c r="X17" s="589"/>
      <c r="Y17" s="590"/>
      <c r="Z17" s="641">
        <v>10.3</v>
      </c>
      <c r="AA17" s="641"/>
      <c r="AB17" s="641"/>
      <c r="AC17" s="641"/>
      <c r="AD17" s="642">
        <v>7210918</v>
      </c>
      <c r="AE17" s="642"/>
      <c r="AF17" s="642"/>
      <c r="AG17" s="642"/>
      <c r="AH17" s="642"/>
      <c r="AI17" s="642"/>
      <c r="AJ17" s="642"/>
      <c r="AK17" s="642"/>
      <c r="AL17" s="611">
        <v>20.8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7618084</v>
      </c>
      <c r="CS17" s="589"/>
      <c r="CT17" s="589"/>
      <c r="CU17" s="589"/>
      <c r="CV17" s="589"/>
      <c r="CW17" s="589"/>
      <c r="CX17" s="589"/>
      <c r="CY17" s="590"/>
      <c r="CZ17" s="641">
        <v>11.3</v>
      </c>
      <c r="DA17" s="641"/>
      <c r="DB17" s="641"/>
      <c r="DC17" s="641"/>
      <c r="DD17" s="594" t="s">
        <v>221</v>
      </c>
      <c r="DE17" s="589"/>
      <c r="DF17" s="589"/>
      <c r="DG17" s="589"/>
      <c r="DH17" s="589"/>
      <c r="DI17" s="589"/>
      <c r="DJ17" s="589"/>
      <c r="DK17" s="589"/>
      <c r="DL17" s="589"/>
      <c r="DM17" s="589"/>
      <c r="DN17" s="589"/>
      <c r="DO17" s="589"/>
      <c r="DP17" s="590"/>
      <c r="DQ17" s="594">
        <v>7220325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925124</v>
      </c>
      <c r="S18" s="589"/>
      <c r="T18" s="589"/>
      <c r="U18" s="589"/>
      <c r="V18" s="589"/>
      <c r="W18" s="589"/>
      <c r="X18" s="589"/>
      <c r="Y18" s="590"/>
      <c r="Z18" s="641">
        <v>1.3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1094789</v>
      </c>
      <c r="BH19" s="589"/>
      <c r="BI19" s="589"/>
      <c r="BJ19" s="589"/>
      <c r="BK19" s="589"/>
      <c r="BL19" s="589"/>
      <c r="BM19" s="589"/>
      <c r="BN19" s="590"/>
      <c r="BO19" s="641">
        <v>4.3</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36481991</v>
      </c>
      <c r="S20" s="589"/>
      <c r="T20" s="589"/>
      <c r="U20" s="589"/>
      <c r="V20" s="589"/>
      <c r="W20" s="589"/>
      <c r="X20" s="589"/>
      <c r="Y20" s="590"/>
      <c r="Z20" s="641">
        <v>52.2</v>
      </c>
      <c r="AA20" s="641"/>
      <c r="AB20" s="641"/>
      <c r="AC20" s="641"/>
      <c r="AD20" s="642">
        <v>34464143</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1094789</v>
      </c>
      <c r="BH20" s="589"/>
      <c r="BI20" s="589"/>
      <c r="BJ20" s="589"/>
      <c r="BK20" s="589"/>
      <c r="BL20" s="589"/>
      <c r="BM20" s="589"/>
      <c r="BN20" s="590"/>
      <c r="BO20" s="641">
        <v>4.3</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67695913</v>
      </c>
      <c r="CS20" s="589"/>
      <c r="CT20" s="589"/>
      <c r="CU20" s="589"/>
      <c r="CV20" s="589"/>
      <c r="CW20" s="589"/>
      <c r="CX20" s="589"/>
      <c r="CY20" s="590"/>
      <c r="CZ20" s="641">
        <v>100</v>
      </c>
      <c r="DA20" s="641"/>
      <c r="DB20" s="641"/>
      <c r="DC20" s="641"/>
      <c r="DD20" s="594">
        <v>13961968</v>
      </c>
      <c r="DE20" s="589"/>
      <c r="DF20" s="589"/>
      <c r="DG20" s="589"/>
      <c r="DH20" s="589"/>
      <c r="DI20" s="589"/>
      <c r="DJ20" s="589"/>
      <c r="DK20" s="589"/>
      <c r="DL20" s="589"/>
      <c r="DM20" s="589"/>
      <c r="DN20" s="589"/>
      <c r="DO20" s="589"/>
      <c r="DP20" s="590"/>
      <c r="DQ20" s="594">
        <v>43157793</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23525</v>
      </c>
      <c r="S21" s="589"/>
      <c r="T21" s="589"/>
      <c r="U21" s="589"/>
      <c r="V21" s="589"/>
      <c r="W21" s="589"/>
      <c r="X21" s="589"/>
      <c r="Y21" s="590"/>
      <c r="Z21" s="641">
        <v>0</v>
      </c>
      <c r="AA21" s="641"/>
      <c r="AB21" s="641"/>
      <c r="AC21" s="641"/>
      <c r="AD21" s="642">
        <v>23525</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2065</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323927</v>
      </c>
      <c r="S22" s="589"/>
      <c r="T22" s="589"/>
      <c r="U22" s="589"/>
      <c r="V22" s="589"/>
      <c r="W22" s="589"/>
      <c r="X22" s="589"/>
      <c r="Y22" s="590"/>
      <c r="Z22" s="641">
        <v>0.5</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1362733</v>
      </c>
      <c r="S23" s="589"/>
      <c r="T23" s="589"/>
      <c r="U23" s="589"/>
      <c r="V23" s="589"/>
      <c r="W23" s="589"/>
      <c r="X23" s="589"/>
      <c r="Y23" s="590"/>
      <c r="Z23" s="641">
        <v>2</v>
      </c>
      <c r="AA23" s="641"/>
      <c r="AB23" s="641"/>
      <c r="AC23" s="641"/>
      <c r="AD23" s="642">
        <v>90807</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1092724</v>
      </c>
      <c r="BH23" s="589"/>
      <c r="BI23" s="589"/>
      <c r="BJ23" s="589"/>
      <c r="BK23" s="589"/>
      <c r="BL23" s="589"/>
      <c r="BM23" s="589"/>
      <c r="BN23" s="590"/>
      <c r="BO23" s="641">
        <v>4.3</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183092</v>
      </c>
      <c r="S24" s="589"/>
      <c r="T24" s="589"/>
      <c r="U24" s="589"/>
      <c r="V24" s="589"/>
      <c r="W24" s="589"/>
      <c r="X24" s="589"/>
      <c r="Y24" s="590"/>
      <c r="Z24" s="641">
        <v>0.3</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29620037</v>
      </c>
      <c r="CS24" s="639"/>
      <c r="CT24" s="639"/>
      <c r="CU24" s="639"/>
      <c r="CV24" s="639"/>
      <c r="CW24" s="639"/>
      <c r="CX24" s="639"/>
      <c r="CY24" s="686"/>
      <c r="CZ24" s="690">
        <v>43.8</v>
      </c>
      <c r="DA24" s="691"/>
      <c r="DB24" s="691"/>
      <c r="DC24" s="692"/>
      <c r="DD24" s="685">
        <v>20682305</v>
      </c>
      <c r="DE24" s="639"/>
      <c r="DF24" s="639"/>
      <c r="DG24" s="639"/>
      <c r="DH24" s="639"/>
      <c r="DI24" s="639"/>
      <c r="DJ24" s="639"/>
      <c r="DK24" s="686"/>
      <c r="DL24" s="685">
        <v>20586483</v>
      </c>
      <c r="DM24" s="639"/>
      <c r="DN24" s="639"/>
      <c r="DO24" s="639"/>
      <c r="DP24" s="639"/>
      <c r="DQ24" s="639"/>
      <c r="DR24" s="639"/>
      <c r="DS24" s="639"/>
      <c r="DT24" s="639"/>
      <c r="DU24" s="639"/>
      <c r="DV24" s="686"/>
      <c r="DW24" s="687">
        <v>54.4</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9952883</v>
      </c>
      <c r="S25" s="589"/>
      <c r="T25" s="589"/>
      <c r="U25" s="589"/>
      <c r="V25" s="589"/>
      <c r="W25" s="589"/>
      <c r="X25" s="589"/>
      <c r="Y25" s="590"/>
      <c r="Z25" s="641">
        <v>14.3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11078833</v>
      </c>
      <c r="CS25" s="607"/>
      <c r="CT25" s="607"/>
      <c r="CU25" s="607"/>
      <c r="CV25" s="607"/>
      <c r="CW25" s="607"/>
      <c r="CX25" s="607"/>
      <c r="CY25" s="608"/>
      <c r="CZ25" s="591">
        <v>16.399999999999999</v>
      </c>
      <c r="DA25" s="609"/>
      <c r="DB25" s="609"/>
      <c r="DC25" s="610"/>
      <c r="DD25" s="594">
        <v>10348025</v>
      </c>
      <c r="DE25" s="607"/>
      <c r="DF25" s="607"/>
      <c r="DG25" s="607"/>
      <c r="DH25" s="607"/>
      <c r="DI25" s="607"/>
      <c r="DJ25" s="607"/>
      <c r="DK25" s="608"/>
      <c r="DL25" s="594">
        <v>10262851</v>
      </c>
      <c r="DM25" s="607"/>
      <c r="DN25" s="607"/>
      <c r="DO25" s="607"/>
      <c r="DP25" s="607"/>
      <c r="DQ25" s="607"/>
      <c r="DR25" s="607"/>
      <c r="DS25" s="607"/>
      <c r="DT25" s="607"/>
      <c r="DU25" s="607"/>
      <c r="DV25" s="608"/>
      <c r="DW25" s="611">
        <v>27.1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6898754</v>
      </c>
      <c r="CS26" s="589"/>
      <c r="CT26" s="589"/>
      <c r="CU26" s="589"/>
      <c r="CV26" s="589"/>
      <c r="CW26" s="589"/>
      <c r="CX26" s="589"/>
      <c r="CY26" s="590"/>
      <c r="CZ26" s="591">
        <v>10.199999999999999</v>
      </c>
      <c r="DA26" s="609"/>
      <c r="DB26" s="609"/>
      <c r="DC26" s="610"/>
      <c r="DD26" s="594">
        <v>6318112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3808299</v>
      </c>
      <c r="S27" s="589"/>
      <c r="T27" s="589"/>
      <c r="U27" s="589"/>
      <c r="V27" s="589"/>
      <c r="W27" s="589"/>
      <c r="X27" s="589"/>
      <c r="Y27" s="590"/>
      <c r="Z27" s="641">
        <v>5.5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25603977</v>
      </c>
      <c r="BH27" s="589"/>
      <c r="BI27" s="589"/>
      <c r="BJ27" s="589"/>
      <c r="BK27" s="589"/>
      <c r="BL27" s="589"/>
      <c r="BM27" s="589"/>
      <c r="BN27" s="590"/>
      <c r="BO27" s="641">
        <v>100</v>
      </c>
      <c r="BP27" s="641"/>
      <c r="BQ27" s="641"/>
      <c r="BR27" s="641"/>
      <c r="BS27" s="594">
        <v>435487</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10923120</v>
      </c>
      <c r="CS27" s="607"/>
      <c r="CT27" s="607"/>
      <c r="CU27" s="607"/>
      <c r="CV27" s="607"/>
      <c r="CW27" s="607"/>
      <c r="CX27" s="607"/>
      <c r="CY27" s="608"/>
      <c r="CZ27" s="591">
        <v>16.100000000000001</v>
      </c>
      <c r="DA27" s="609"/>
      <c r="DB27" s="609"/>
      <c r="DC27" s="610"/>
      <c r="DD27" s="594">
        <v>3113955</v>
      </c>
      <c r="DE27" s="607"/>
      <c r="DF27" s="607"/>
      <c r="DG27" s="607"/>
      <c r="DH27" s="607"/>
      <c r="DI27" s="607"/>
      <c r="DJ27" s="607"/>
      <c r="DK27" s="608"/>
      <c r="DL27" s="594">
        <v>3111507</v>
      </c>
      <c r="DM27" s="607"/>
      <c r="DN27" s="607"/>
      <c r="DO27" s="607"/>
      <c r="DP27" s="607"/>
      <c r="DQ27" s="607"/>
      <c r="DR27" s="607"/>
      <c r="DS27" s="607"/>
      <c r="DT27" s="607"/>
      <c r="DU27" s="607"/>
      <c r="DV27" s="608"/>
      <c r="DW27" s="611">
        <v>8.1999999999999993</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208287</v>
      </c>
      <c r="S28" s="589"/>
      <c r="T28" s="589"/>
      <c r="U28" s="589"/>
      <c r="V28" s="589"/>
      <c r="W28" s="589"/>
      <c r="X28" s="589"/>
      <c r="Y28" s="590"/>
      <c r="Z28" s="641">
        <v>0.3</v>
      </c>
      <c r="AA28" s="641"/>
      <c r="AB28" s="641"/>
      <c r="AC28" s="641"/>
      <c r="AD28" s="642">
        <v>51207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7618084</v>
      </c>
      <c r="CS28" s="589"/>
      <c r="CT28" s="589"/>
      <c r="CU28" s="589"/>
      <c r="CV28" s="589"/>
      <c r="CW28" s="589"/>
      <c r="CX28" s="589"/>
      <c r="CY28" s="590"/>
      <c r="CZ28" s="591">
        <v>11.3</v>
      </c>
      <c r="DA28" s="609"/>
      <c r="DB28" s="609"/>
      <c r="DC28" s="610"/>
      <c r="DD28" s="594">
        <v>7220325</v>
      </c>
      <c r="DE28" s="589"/>
      <c r="DF28" s="589"/>
      <c r="DG28" s="589"/>
      <c r="DH28" s="589"/>
      <c r="DI28" s="589"/>
      <c r="DJ28" s="589"/>
      <c r="DK28" s="590"/>
      <c r="DL28" s="594">
        <v>7212125</v>
      </c>
      <c r="DM28" s="589"/>
      <c r="DN28" s="589"/>
      <c r="DO28" s="589"/>
      <c r="DP28" s="589"/>
      <c r="DQ28" s="589"/>
      <c r="DR28" s="589"/>
      <c r="DS28" s="589"/>
      <c r="DT28" s="589"/>
      <c r="DU28" s="589"/>
      <c r="DV28" s="590"/>
      <c r="DW28" s="611">
        <v>19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11581</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7618084</v>
      </c>
      <c r="CS29" s="607"/>
      <c r="CT29" s="607"/>
      <c r="CU29" s="607"/>
      <c r="CV29" s="607"/>
      <c r="CW29" s="607"/>
      <c r="CX29" s="607"/>
      <c r="CY29" s="608"/>
      <c r="CZ29" s="591">
        <v>11.3</v>
      </c>
      <c r="DA29" s="609"/>
      <c r="DB29" s="609"/>
      <c r="DC29" s="610"/>
      <c r="DD29" s="594">
        <v>7220325</v>
      </c>
      <c r="DE29" s="607"/>
      <c r="DF29" s="607"/>
      <c r="DG29" s="607"/>
      <c r="DH29" s="607"/>
      <c r="DI29" s="607"/>
      <c r="DJ29" s="607"/>
      <c r="DK29" s="608"/>
      <c r="DL29" s="594">
        <v>7212125</v>
      </c>
      <c r="DM29" s="607"/>
      <c r="DN29" s="607"/>
      <c r="DO29" s="607"/>
      <c r="DP29" s="607"/>
      <c r="DQ29" s="607"/>
      <c r="DR29" s="607"/>
      <c r="DS29" s="607"/>
      <c r="DT29" s="607"/>
      <c r="DU29" s="607"/>
      <c r="DV29" s="608"/>
      <c r="DW29" s="611">
        <v>19</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2589642</v>
      </c>
      <c r="S30" s="589"/>
      <c r="T30" s="589"/>
      <c r="U30" s="589"/>
      <c r="V30" s="589"/>
      <c r="W30" s="589"/>
      <c r="X30" s="589"/>
      <c r="Y30" s="590"/>
      <c r="Z30" s="641">
        <v>3.7</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v>
      </c>
      <c r="BH30" s="655"/>
      <c r="BI30" s="655"/>
      <c r="BJ30" s="655"/>
      <c r="BK30" s="655"/>
      <c r="BL30" s="655"/>
      <c r="BM30" s="656">
        <v>95.4</v>
      </c>
      <c r="BN30" s="655"/>
      <c r="BO30" s="655"/>
      <c r="BP30" s="655"/>
      <c r="BQ30" s="657"/>
      <c r="BR30" s="654">
        <v>98.9</v>
      </c>
      <c r="BS30" s="655"/>
      <c r="BT30" s="655"/>
      <c r="BU30" s="655"/>
      <c r="BV30" s="655"/>
      <c r="BW30" s="655"/>
      <c r="BX30" s="656">
        <v>94.8</v>
      </c>
      <c r="BY30" s="655"/>
      <c r="BZ30" s="655"/>
      <c r="CA30" s="655"/>
      <c r="CB30" s="657"/>
      <c r="CD30" s="660"/>
      <c r="CE30" s="661"/>
      <c r="CF30" s="625" t="s">
        <v>293</v>
      </c>
      <c r="CG30" s="622"/>
      <c r="CH30" s="622"/>
      <c r="CI30" s="622"/>
      <c r="CJ30" s="622"/>
      <c r="CK30" s="622"/>
      <c r="CL30" s="622"/>
      <c r="CM30" s="622"/>
      <c r="CN30" s="622"/>
      <c r="CO30" s="622"/>
      <c r="CP30" s="622"/>
      <c r="CQ30" s="623"/>
      <c r="CR30" s="588">
        <v>6674470</v>
      </c>
      <c r="CS30" s="589"/>
      <c r="CT30" s="589"/>
      <c r="CU30" s="589"/>
      <c r="CV30" s="589"/>
      <c r="CW30" s="589"/>
      <c r="CX30" s="589"/>
      <c r="CY30" s="590"/>
      <c r="CZ30" s="591">
        <v>9.9</v>
      </c>
      <c r="DA30" s="609"/>
      <c r="DB30" s="609"/>
      <c r="DC30" s="610"/>
      <c r="DD30" s="594">
        <v>6314579</v>
      </c>
      <c r="DE30" s="589"/>
      <c r="DF30" s="589"/>
      <c r="DG30" s="589"/>
      <c r="DH30" s="589"/>
      <c r="DI30" s="589"/>
      <c r="DJ30" s="589"/>
      <c r="DK30" s="590"/>
      <c r="DL30" s="594">
        <v>6306379</v>
      </c>
      <c r="DM30" s="589"/>
      <c r="DN30" s="589"/>
      <c r="DO30" s="589"/>
      <c r="DP30" s="589"/>
      <c r="DQ30" s="589"/>
      <c r="DR30" s="589"/>
      <c r="DS30" s="589"/>
      <c r="DT30" s="589"/>
      <c r="DU30" s="589"/>
      <c r="DV30" s="590"/>
      <c r="DW30" s="611">
        <v>16.7</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2330583</v>
      </c>
      <c r="S31" s="589"/>
      <c r="T31" s="589"/>
      <c r="U31" s="589"/>
      <c r="V31" s="589"/>
      <c r="W31" s="589"/>
      <c r="X31" s="589"/>
      <c r="Y31" s="590"/>
      <c r="Z31" s="641">
        <v>3.3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94.1</v>
      </c>
      <c r="BN31" s="653"/>
      <c r="BO31" s="653"/>
      <c r="BP31" s="653"/>
      <c r="BQ31" s="617"/>
      <c r="BR31" s="652">
        <v>98.5</v>
      </c>
      <c r="BS31" s="607"/>
      <c r="BT31" s="607"/>
      <c r="BU31" s="607"/>
      <c r="BV31" s="607"/>
      <c r="BW31" s="607"/>
      <c r="BX31" s="643">
        <v>93.3</v>
      </c>
      <c r="BY31" s="653"/>
      <c r="BZ31" s="653"/>
      <c r="CA31" s="653"/>
      <c r="CB31" s="617"/>
      <c r="CD31" s="660"/>
      <c r="CE31" s="661"/>
      <c r="CF31" s="625" t="s">
        <v>297</v>
      </c>
      <c r="CG31" s="622"/>
      <c r="CH31" s="622"/>
      <c r="CI31" s="622"/>
      <c r="CJ31" s="622"/>
      <c r="CK31" s="622"/>
      <c r="CL31" s="622"/>
      <c r="CM31" s="622"/>
      <c r="CN31" s="622"/>
      <c r="CO31" s="622"/>
      <c r="CP31" s="622"/>
      <c r="CQ31" s="623"/>
      <c r="CR31" s="588">
        <v>943614</v>
      </c>
      <c r="CS31" s="607"/>
      <c r="CT31" s="607"/>
      <c r="CU31" s="607"/>
      <c r="CV31" s="607"/>
      <c r="CW31" s="607"/>
      <c r="CX31" s="607"/>
      <c r="CY31" s="608"/>
      <c r="CZ31" s="591">
        <v>1.4</v>
      </c>
      <c r="DA31" s="609"/>
      <c r="DB31" s="609"/>
      <c r="DC31" s="610"/>
      <c r="DD31" s="594">
        <v>905746</v>
      </c>
      <c r="DE31" s="607"/>
      <c r="DF31" s="607"/>
      <c r="DG31" s="607"/>
      <c r="DH31" s="607"/>
      <c r="DI31" s="607"/>
      <c r="DJ31" s="607"/>
      <c r="DK31" s="608"/>
      <c r="DL31" s="594">
        <v>905746</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2761997</v>
      </c>
      <c r="S32" s="589"/>
      <c r="T32" s="589"/>
      <c r="U32" s="589"/>
      <c r="V32" s="589"/>
      <c r="W32" s="589"/>
      <c r="X32" s="589"/>
      <c r="Y32" s="590"/>
      <c r="Z32" s="641">
        <v>4</v>
      </c>
      <c r="AA32" s="641"/>
      <c r="AB32" s="641"/>
      <c r="AC32" s="641"/>
      <c r="AD32" s="642">
        <v>2041</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99.2</v>
      </c>
      <c r="BH32" s="573"/>
      <c r="BI32" s="573"/>
      <c r="BJ32" s="573"/>
      <c r="BK32" s="573"/>
      <c r="BL32" s="573"/>
      <c r="BM32" s="636">
        <v>96</v>
      </c>
      <c r="BN32" s="573"/>
      <c r="BO32" s="573"/>
      <c r="BP32" s="573"/>
      <c r="BQ32" s="630"/>
      <c r="BR32" s="651">
        <v>99.1</v>
      </c>
      <c r="BS32" s="573"/>
      <c r="BT32" s="573"/>
      <c r="BU32" s="573"/>
      <c r="BV32" s="573"/>
      <c r="BW32" s="573"/>
      <c r="BX32" s="636">
        <v>95.5</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9791100</v>
      </c>
      <c r="S33" s="589"/>
      <c r="T33" s="589"/>
      <c r="U33" s="589"/>
      <c r="V33" s="589"/>
      <c r="W33" s="589"/>
      <c r="X33" s="589"/>
      <c r="Y33" s="590"/>
      <c r="Z33" s="641">
        <v>14</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23925595</v>
      </c>
      <c r="CS33" s="607"/>
      <c r="CT33" s="607"/>
      <c r="CU33" s="607"/>
      <c r="CV33" s="607"/>
      <c r="CW33" s="607"/>
      <c r="CX33" s="607"/>
      <c r="CY33" s="608"/>
      <c r="CZ33" s="591">
        <v>35.299999999999997</v>
      </c>
      <c r="DA33" s="609"/>
      <c r="DB33" s="609"/>
      <c r="DC33" s="610"/>
      <c r="DD33" s="594">
        <v>19160273</v>
      </c>
      <c r="DE33" s="607"/>
      <c r="DF33" s="607"/>
      <c r="DG33" s="607"/>
      <c r="DH33" s="607"/>
      <c r="DI33" s="607"/>
      <c r="DJ33" s="607"/>
      <c r="DK33" s="608"/>
      <c r="DL33" s="594">
        <v>14422838</v>
      </c>
      <c r="DM33" s="607"/>
      <c r="DN33" s="607"/>
      <c r="DO33" s="607"/>
      <c r="DP33" s="607"/>
      <c r="DQ33" s="607"/>
      <c r="DR33" s="607"/>
      <c r="DS33" s="607"/>
      <c r="DT33" s="607"/>
      <c r="DU33" s="607"/>
      <c r="DV33" s="608"/>
      <c r="DW33" s="611">
        <v>38.1</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8338032</v>
      </c>
      <c r="CS34" s="589"/>
      <c r="CT34" s="589"/>
      <c r="CU34" s="589"/>
      <c r="CV34" s="589"/>
      <c r="CW34" s="589"/>
      <c r="CX34" s="589"/>
      <c r="CY34" s="590"/>
      <c r="CZ34" s="591">
        <v>12.3</v>
      </c>
      <c r="DA34" s="609"/>
      <c r="DB34" s="609"/>
      <c r="DC34" s="610"/>
      <c r="DD34" s="594">
        <v>6221096</v>
      </c>
      <c r="DE34" s="589"/>
      <c r="DF34" s="589"/>
      <c r="DG34" s="589"/>
      <c r="DH34" s="589"/>
      <c r="DI34" s="589"/>
      <c r="DJ34" s="589"/>
      <c r="DK34" s="590"/>
      <c r="DL34" s="594">
        <v>5799538</v>
      </c>
      <c r="DM34" s="589"/>
      <c r="DN34" s="589"/>
      <c r="DO34" s="589"/>
      <c r="DP34" s="589"/>
      <c r="DQ34" s="589"/>
      <c r="DR34" s="589"/>
      <c r="DS34" s="589"/>
      <c r="DT34" s="589"/>
      <c r="DU34" s="589"/>
      <c r="DV34" s="590"/>
      <c r="DW34" s="611">
        <v>15.3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3236000</v>
      </c>
      <c r="S35" s="589"/>
      <c r="T35" s="589"/>
      <c r="U35" s="589"/>
      <c r="V35" s="589"/>
      <c r="W35" s="589"/>
      <c r="X35" s="589"/>
      <c r="Y35" s="590"/>
      <c r="Z35" s="641">
        <v>4.5999999999999996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8853954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465852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461927</v>
      </c>
      <c r="CS35" s="607"/>
      <c r="CT35" s="607"/>
      <c r="CU35" s="607"/>
      <c r="CV35" s="607"/>
      <c r="CW35" s="607"/>
      <c r="CX35" s="607"/>
      <c r="CY35" s="608"/>
      <c r="CZ35" s="591">
        <v>0.7</v>
      </c>
      <c r="DA35" s="609"/>
      <c r="DB35" s="609"/>
      <c r="DC35" s="610"/>
      <c r="DD35" s="594">
        <v>409232</v>
      </c>
      <c r="DE35" s="607"/>
      <c r="DF35" s="607"/>
      <c r="DG35" s="607"/>
      <c r="DH35" s="607"/>
      <c r="DI35" s="607"/>
      <c r="DJ35" s="607"/>
      <c r="DK35" s="608"/>
      <c r="DL35" s="594">
        <v>404016</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69829640</v>
      </c>
      <c r="S36" s="629"/>
      <c r="T36" s="629"/>
      <c r="U36" s="629"/>
      <c r="V36" s="629"/>
      <c r="W36" s="629"/>
      <c r="X36" s="629"/>
      <c r="Y36" s="632"/>
      <c r="Z36" s="633">
        <v>100</v>
      </c>
      <c r="AA36" s="633"/>
      <c r="AB36" s="633"/>
      <c r="AC36" s="633"/>
      <c r="AD36" s="634">
        <v>34631723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2676644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78852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5953762</v>
      </c>
      <c r="CS36" s="589"/>
      <c r="CT36" s="589"/>
      <c r="CU36" s="589"/>
      <c r="CV36" s="589"/>
      <c r="CW36" s="589"/>
      <c r="CX36" s="589"/>
      <c r="CY36" s="590"/>
      <c r="CZ36" s="591">
        <v>8.8000000000000007</v>
      </c>
      <c r="DA36" s="609"/>
      <c r="DB36" s="609"/>
      <c r="DC36" s="610"/>
      <c r="DD36" s="594">
        <v>5198463</v>
      </c>
      <c r="DE36" s="589"/>
      <c r="DF36" s="589"/>
      <c r="DG36" s="589"/>
      <c r="DH36" s="589"/>
      <c r="DI36" s="589"/>
      <c r="DJ36" s="589"/>
      <c r="DK36" s="590"/>
      <c r="DL36" s="594">
        <v>4342027</v>
      </c>
      <c r="DM36" s="589"/>
      <c r="DN36" s="589"/>
      <c r="DO36" s="589"/>
      <c r="DP36" s="589"/>
      <c r="DQ36" s="589"/>
      <c r="DR36" s="589"/>
      <c r="DS36" s="589"/>
      <c r="DT36" s="589"/>
      <c r="DU36" s="589"/>
      <c r="DV36" s="590"/>
      <c r="DW36" s="611">
        <v>11.5</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394463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22949</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1188820</v>
      </c>
      <c r="CS37" s="607"/>
      <c r="CT37" s="607"/>
      <c r="CU37" s="607"/>
      <c r="CV37" s="607"/>
      <c r="CW37" s="607"/>
      <c r="CX37" s="607"/>
      <c r="CY37" s="608"/>
      <c r="CZ37" s="591">
        <v>1.8</v>
      </c>
      <c r="DA37" s="609"/>
      <c r="DB37" s="609"/>
      <c r="DC37" s="610"/>
      <c r="DD37" s="594">
        <v>1101977</v>
      </c>
      <c r="DE37" s="607"/>
      <c r="DF37" s="607"/>
      <c r="DG37" s="607"/>
      <c r="DH37" s="607"/>
      <c r="DI37" s="607"/>
      <c r="DJ37" s="607"/>
      <c r="DK37" s="608"/>
      <c r="DL37" s="594">
        <v>1091373</v>
      </c>
      <c r="DM37" s="607"/>
      <c r="DN37" s="607"/>
      <c r="DO37" s="607"/>
      <c r="DP37" s="607"/>
      <c r="DQ37" s="607"/>
      <c r="DR37" s="607"/>
      <c r="DS37" s="607"/>
      <c r="DT37" s="607"/>
      <c r="DU37" s="607"/>
      <c r="DV37" s="608"/>
      <c r="DW37" s="611">
        <v>2.9</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241551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36416</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5497065</v>
      </c>
      <c r="CS38" s="589"/>
      <c r="CT38" s="589"/>
      <c r="CU38" s="589"/>
      <c r="CV38" s="589"/>
      <c r="CW38" s="589"/>
      <c r="CX38" s="589"/>
      <c r="CY38" s="590"/>
      <c r="CZ38" s="591">
        <v>8.1</v>
      </c>
      <c r="DA38" s="609"/>
      <c r="DB38" s="609"/>
      <c r="DC38" s="610"/>
      <c r="DD38" s="594">
        <v>4593304</v>
      </c>
      <c r="DE38" s="589"/>
      <c r="DF38" s="589"/>
      <c r="DG38" s="589"/>
      <c r="DH38" s="589"/>
      <c r="DI38" s="589"/>
      <c r="DJ38" s="589"/>
      <c r="DK38" s="590"/>
      <c r="DL38" s="594">
        <v>3877257</v>
      </c>
      <c r="DM38" s="589"/>
      <c r="DN38" s="589"/>
      <c r="DO38" s="589"/>
      <c r="DP38" s="589"/>
      <c r="DQ38" s="589"/>
      <c r="DR38" s="589"/>
      <c r="DS38" s="589"/>
      <c r="DT38" s="589"/>
      <c r="DU38" s="589"/>
      <c r="DV38" s="590"/>
      <c r="DW38" s="611">
        <v>10.199999999999999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209078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1871434</v>
      </c>
      <c r="CS39" s="607"/>
      <c r="CT39" s="607"/>
      <c r="CU39" s="607"/>
      <c r="CV39" s="607"/>
      <c r="CW39" s="607"/>
      <c r="CX39" s="607"/>
      <c r="CY39" s="608"/>
      <c r="CZ39" s="591">
        <v>2.8</v>
      </c>
      <c r="DA39" s="609"/>
      <c r="DB39" s="609"/>
      <c r="DC39" s="610"/>
      <c r="DD39" s="594">
        <v>1829890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1523611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1803375</v>
      </c>
      <c r="CS40" s="589"/>
      <c r="CT40" s="589"/>
      <c r="CU40" s="589"/>
      <c r="CV40" s="589"/>
      <c r="CW40" s="589"/>
      <c r="CX40" s="589"/>
      <c r="CY40" s="590"/>
      <c r="CZ40" s="591">
        <v>2.7</v>
      </c>
      <c r="DA40" s="609"/>
      <c r="DB40" s="609"/>
      <c r="DC40" s="610"/>
      <c r="DD40" s="594">
        <v>908288</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3808607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327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14150281</v>
      </c>
      <c r="CS42" s="589"/>
      <c r="CT42" s="589"/>
      <c r="CU42" s="589"/>
      <c r="CV42" s="589"/>
      <c r="CW42" s="589"/>
      <c r="CX42" s="589"/>
      <c r="CY42" s="590"/>
      <c r="CZ42" s="591">
        <v>20.9</v>
      </c>
      <c r="DA42" s="592"/>
      <c r="DB42" s="592"/>
      <c r="DC42" s="593"/>
      <c r="DD42" s="594">
        <v>3315215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365826</v>
      </c>
      <c r="CS43" s="607"/>
      <c r="CT43" s="607"/>
      <c r="CU43" s="607"/>
      <c r="CV43" s="607"/>
      <c r="CW43" s="607"/>
      <c r="CX43" s="607"/>
      <c r="CY43" s="608"/>
      <c r="CZ43" s="591">
        <v>0.5</v>
      </c>
      <c r="DA43" s="609"/>
      <c r="DB43" s="609"/>
      <c r="DC43" s="610"/>
      <c r="DD43" s="594">
        <v>365826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13961968</v>
      </c>
      <c r="CS44" s="589"/>
      <c r="CT44" s="589"/>
      <c r="CU44" s="589"/>
      <c r="CV44" s="589"/>
      <c r="CW44" s="589"/>
      <c r="CX44" s="589"/>
      <c r="CY44" s="590"/>
      <c r="CZ44" s="591">
        <v>20.6</v>
      </c>
      <c r="DA44" s="592"/>
      <c r="DB44" s="592"/>
      <c r="DC44" s="593"/>
      <c r="DD44" s="594">
        <v>3194795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7839817</v>
      </c>
      <c r="CS45" s="607"/>
      <c r="CT45" s="607"/>
      <c r="CU45" s="607"/>
      <c r="CV45" s="607"/>
      <c r="CW45" s="607"/>
      <c r="CX45" s="607"/>
      <c r="CY45" s="608"/>
      <c r="CZ45" s="591">
        <v>11.6</v>
      </c>
      <c r="DA45" s="609"/>
      <c r="DB45" s="609"/>
      <c r="DC45" s="610"/>
      <c r="DD45" s="594">
        <v>416640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5714860</v>
      </c>
      <c r="CS46" s="589"/>
      <c r="CT46" s="589"/>
      <c r="CU46" s="589"/>
      <c r="CV46" s="589"/>
      <c r="CW46" s="589"/>
      <c r="CX46" s="589"/>
      <c r="CY46" s="590"/>
      <c r="CZ46" s="591">
        <v>8.4</v>
      </c>
      <c r="DA46" s="592"/>
      <c r="DB46" s="592"/>
      <c r="DC46" s="593"/>
      <c r="DD46" s="594">
        <v>2712059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188313</v>
      </c>
      <c r="CS47" s="607"/>
      <c r="CT47" s="607"/>
      <c r="CU47" s="607"/>
      <c r="CV47" s="607"/>
      <c r="CW47" s="607"/>
      <c r="CX47" s="607"/>
      <c r="CY47" s="608"/>
      <c r="CZ47" s="591">
        <v>0.3</v>
      </c>
      <c r="DA47" s="609"/>
      <c r="DB47" s="609"/>
      <c r="DC47" s="610"/>
      <c r="DD47" s="594">
        <v>120420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67695913</v>
      </c>
      <c r="CS49" s="573"/>
      <c r="CT49" s="573"/>
      <c r="CU49" s="573"/>
      <c r="CV49" s="573"/>
      <c r="CW49" s="573"/>
      <c r="CX49" s="573"/>
      <c r="CY49" s="574"/>
      <c r="CZ49" s="575">
        <v>100</v>
      </c>
      <c r="DA49" s="576"/>
      <c r="DB49" s="576"/>
      <c r="DC49" s="577"/>
      <c r="DD49" s="578">
        <v>43157793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515</v>
      </c>
      <c r="C7" s="1047"/>
      <c r="D7" s="1047"/>
      <c r="E7" s="1047"/>
      <c r="F7" s="1047"/>
      <c r="G7" s="1047"/>
      <c r="H7" s="1047"/>
      <c r="I7" s="1047"/>
      <c r="J7" s="1047"/>
      <c r="K7" s="1047"/>
      <c r="L7" s="1047"/>
      <c r="M7" s="1047"/>
      <c r="N7" s="1047"/>
      <c r="O7" s="1047"/>
      <c r="P7" s="1048"/>
      <c r="Q7" s="1100">
        <v>69849</v>
      </c>
      <c r="R7" s="1101"/>
      <c r="S7" s="1101"/>
      <c r="T7" s="1101"/>
      <c r="U7" s="1101"/>
      <c r="V7" s="1101">
        <v>67715</v>
      </c>
      <c r="W7" s="1101"/>
      <c r="X7" s="1101"/>
      <c r="Y7" s="1101"/>
      <c r="Z7" s="1101"/>
      <c r="AA7" s="1101">
        <v>2134</v>
      </c>
      <c r="AB7" s="1101"/>
      <c r="AC7" s="1101"/>
      <c r="AD7" s="1101"/>
      <c r="AE7" s="1102"/>
      <c r="AF7" s="1103">
        <v>1932</v>
      </c>
      <c r="AG7" s="1104"/>
      <c r="AH7" s="1104"/>
      <c r="AI7" s="1104"/>
      <c r="AJ7" s="1105"/>
      <c r="AK7" s="1087">
        <v>2584</v>
      </c>
      <c r="AL7" s="1088"/>
      <c r="AM7" s="1088"/>
      <c r="AN7" s="1088"/>
      <c r="AO7" s="1088"/>
      <c r="AP7" s="1088">
        <v>85883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561</v>
      </c>
      <c r="BS7" s="1091" t="s">
        <v>550</v>
      </c>
      <c r="BT7" s="1092" t="s">
        <v>550</v>
      </c>
      <c r="BU7" s="1092" t="s">
        <v>550</v>
      </c>
      <c r="BV7" s="1092" t="s">
        <v>550</v>
      </c>
      <c r="BW7" s="1092" t="s">
        <v>550</v>
      </c>
      <c r="BX7" s="1092" t="s">
        <v>550</v>
      </c>
      <c r="BY7" s="1092" t="s">
        <v>550</v>
      </c>
      <c r="BZ7" s="1092" t="s">
        <v>550</v>
      </c>
      <c r="CA7" s="1092" t="s">
        <v>550</v>
      </c>
      <c r="CB7" s="1092" t="s">
        <v>550</v>
      </c>
      <c r="CC7" s="1092" t="s">
        <v>550</v>
      </c>
      <c r="CD7" s="1092" t="s">
        <v>550</v>
      </c>
      <c r="CE7" s="1092" t="s">
        <v>550</v>
      </c>
      <c r="CF7" s="1092" t="s">
        <v>550</v>
      </c>
      <c r="CG7" s="1093" t="s">
        <v>550</v>
      </c>
      <c r="CH7" s="1084">
        <v>-15</v>
      </c>
      <c r="CI7" s="1085"/>
      <c r="CJ7" s="1085"/>
      <c r="CK7" s="1085"/>
      <c r="CL7" s="1086"/>
      <c r="CM7" s="1084">
        <v>-138</v>
      </c>
      <c r="CN7" s="1085"/>
      <c r="CO7" s="1085"/>
      <c r="CP7" s="1085"/>
      <c r="CQ7" s="1086"/>
      <c r="CR7" s="1084">
        <v>14</v>
      </c>
      <c r="CS7" s="1085"/>
      <c r="CT7" s="1085"/>
      <c r="CU7" s="1085"/>
      <c r="CV7" s="1086"/>
      <c r="CW7" s="1084">
        <v>23</v>
      </c>
      <c r="CX7" s="1085"/>
      <c r="CY7" s="1085"/>
      <c r="CZ7" s="1085"/>
      <c r="DA7" s="1086"/>
      <c r="DB7" s="1084" t="s">
        <v>469</v>
      </c>
      <c r="DC7" s="1085"/>
      <c r="DD7" s="1085"/>
      <c r="DE7" s="1085"/>
      <c r="DF7" s="1086"/>
      <c r="DG7" s="1084" t="s">
        <v>469</v>
      </c>
      <c r="DH7" s="1085"/>
      <c r="DI7" s="1085"/>
      <c r="DJ7" s="1085"/>
      <c r="DK7" s="1086"/>
      <c r="DL7" s="1084">
        <v>149</v>
      </c>
      <c r="DM7" s="1085"/>
      <c r="DN7" s="1085"/>
      <c r="DO7" s="1085"/>
      <c r="DP7" s="1086"/>
      <c r="DQ7" s="1084">
        <v>134</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551</v>
      </c>
      <c r="BT8" s="1011" t="s">
        <v>551</v>
      </c>
      <c r="BU8" s="1011" t="s">
        <v>551</v>
      </c>
      <c r="BV8" s="1011" t="s">
        <v>551</v>
      </c>
      <c r="BW8" s="1011" t="s">
        <v>551</v>
      </c>
      <c r="BX8" s="1011" t="s">
        <v>551</v>
      </c>
      <c r="BY8" s="1011" t="s">
        <v>551</v>
      </c>
      <c r="BZ8" s="1011" t="s">
        <v>551</v>
      </c>
      <c r="CA8" s="1011" t="s">
        <v>551</v>
      </c>
      <c r="CB8" s="1011" t="s">
        <v>551</v>
      </c>
      <c r="CC8" s="1011" t="s">
        <v>551</v>
      </c>
      <c r="CD8" s="1011" t="s">
        <v>551</v>
      </c>
      <c r="CE8" s="1011" t="s">
        <v>551</v>
      </c>
      <c r="CF8" s="1011" t="s">
        <v>551</v>
      </c>
      <c r="CG8" s="1012" t="s">
        <v>551</v>
      </c>
      <c r="CH8" s="985">
        <v>-6</v>
      </c>
      <c r="CI8" s="986"/>
      <c r="CJ8" s="986"/>
      <c r="CK8" s="986"/>
      <c r="CL8" s="987"/>
      <c r="CM8" s="985">
        <v>347</v>
      </c>
      <c r="CN8" s="986"/>
      <c r="CO8" s="986"/>
      <c r="CP8" s="986"/>
      <c r="CQ8" s="987"/>
      <c r="CR8" s="985">
        <v>77</v>
      </c>
      <c r="CS8" s="986"/>
      <c r="CT8" s="986"/>
      <c r="CU8" s="986"/>
      <c r="CV8" s="987"/>
      <c r="CW8" s="985">
        <v>9</v>
      </c>
      <c r="CX8" s="986"/>
      <c r="CY8" s="986"/>
      <c r="CZ8" s="986"/>
      <c r="DA8" s="987"/>
      <c r="DB8" s="985" t="s">
        <v>469</v>
      </c>
      <c r="DC8" s="986"/>
      <c r="DD8" s="986"/>
      <c r="DE8" s="986"/>
      <c r="DF8" s="987"/>
      <c r="DG8" s="985" t="s">
        <v>469</v>
      </c>
      <c r="DH8" s="986"/>
      <c r="DI8" s="986"/>
      <c r="DJ8" s="986"/>
      <c r="DK8" s="987"/>
      <c r="DL8" s="985" t="s">
        <v>469</v>
      </c>
      <c r="DM8" s="986"/>
      <c r="DN8" s="986"/>
      <c r="DO8" s="986"/>
      <c r="DP8" s="987"/>
      <c r="DQ8" s="985" t="s">
        <v>469</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565</v>
      </c>
      <c r="BT9" s="1011"/>
      <c r="BU9" s="1011"/>
      <c r="BV9" s="1011"/>
      <c r="BW9" s="1011"/>
      <c r="BX9" s="1011"/>
      <c r="BY9" s="1011"/>
      <c r="BZ9" s="1011"/>
      <c r="CA9" s="1011"/>
      <c r="CB9" s="1011"/>
      <c r="CC9" s="1011"/>
      <c r="CD9" s="1011"/>
      <c r="CE9" s="1011"/>
      <c r="CF9" s="1011"/>
      <c r="CG9" s="1012"/>
      <c r="CH9" s="985">
        <v>1</v>
      </c>
      <c r="CI9" s="986"/>
      <c r="CJ9" s="986"/>
      <c r="CK9" s="986"/>
      <c r="CL9" s="987"/>
      <c r="CM9" s="985">
        <v>131</v>
      </c>
      <c r="CN9" s="986"/>
      <c r="CO9" s="986"/>
      <c r="CP9" s="986"/>
      <c r="CQ9" s="987"/>
      <c r="CR9" s="985">
        <v>119</v>
      </c>
      <c r="CS9" s="986"/>
      <c r="CT9" s="986"/>
      <c r="CU9" s="986"/>
      <c r="CV9" s="987"/>
      <c r="CW9" s="985" t="s">
        <v>469</v>
      </c>
      <c r="CX9" s="986"/>
      <c r="CY9" s="986"/>
      <c r="CZ9" s="986"/>
      <c r="DA9" s="987"/>
      <c r="DB9" s="985" t="s">
        <v>469</v>
      </c>
      <c r="DC9" s="986"/>
      <c r="DD9" s="986"/>
      <c r="DE9" s="986"/>
      <c r="DF9" s="987"/>
      <c r="DG9" s="985" t="s">
        <v>469</v>
      </c>
      <c r="DH9" s="986"/>
      <c r="DI9" s="986"/>
      <c r="DJ9" s="986"/>
      <c r="DK9" s="987"/>
      <c r="DL9" s="985" t="s">
        <v>469</v>
      </c>
      <c r="DM9" s="986"/>
      <c r="DN9" s="986"/>
      <c r="DO9" s="986"/>
      <c r="DP9" s="987"/>
      <c r="DQ9" s="985" t="s">
        <v>469</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552</v>
      </c>
      <c r="BT10" s="1011" t="s">
        <v>552</v>
      </c>
      <c r="BU10" s="1011" t="s">
        <v>552</v>
      </c>
      <c r="BV10" s="1011" t="s">
        <v>552</v>
      </c>
      <c r="BW10" s="1011" t="s">
        <v>552</v>
      </c>
      <c r="BX10" s="1011" t="s">
        <v>552</v>
      </c>
      <c r="BY10" s="1011" t="s">
        <v>552</v>
      </c>
      <c r="BZ10" s="1011" t="s">
        <v>552</v>
      </c>
      <c r="CA10" s="1011" t="s">
        <v>552</v>
      </c>
      <c r="CB10" s="1011" t="s">
        <v>552</v>
      </c>
      <c r="CC10" s="1011" t="s">
        <v>552</v>
      </c>
      <c r="CD10" s="1011" t="s">
        <v>552</v>
      </c>
      <c r="CE10" s="1011" t="s">
        <v>552</v>
      </c>
      <c r="CF10" s="1011" t="s">
        <v>552</v>
      </c>
      <c r="CG10" s="1012" t="s">
        <v>552</v>
      </c>
      <c r="CH10" s="985">
        <v>-6</v>
      </c>
      <c r="CI10" s="986"/>
      <c r="CJ10" s="986"/>
      <c r="CK10" s="986"/>
      <c r="CL10" s="987"/>
      <c r="CM10" s="985">
        <v>238</v>
      </c>
      <c r="CN10" s="986"/>
      <c r="CO10" s="986"/>
      <c r="CP10" s="986"/>
      <c r="CQ10" s="987"/>
      <c r="CR10" s="985">
        <v>200</v>
      </c>
      <c r="CS10" s="986"/>
      <c r="CT10" s="986"/>
      <c r="CU10" s="986"/>
      <c r="CV10" s="987"/>
      <c r="CW10" s="985">
        <v>33</v>
      </c>
      <c r="CX10" s="986"/>
      <c r="CY10" s="986"/>
      <c r="CZ10" s="986"/>
      <c r="DA10" s="987"/>
      <c r="DB10" s="985" t="s">
        <v>469</v>
      </c>
      <c r="DC10" s="986"/>
      <c r="DD10" s="986"/>
      <c r="DE10" s="986"/>
      <c r="DF10" s="987"/>
      <c r="DG10" s="985" t="s">
        <v>469</v>
      </c>
      <c r="DH10" s="986"/>
      <c r="DI10" s="986"/>
      <c r="DJ10" s="986"/>
      <c r="DK10" s="987"/>
      <c r="DL10" s="985" t="s">
        <v>469</v>
      </c>
      <c r="DM10" s="986"/>
      <c r="DN10" s="986"/>
      <c r="DO10" s="986"/>
      <c r="DP10" s="987"/>
      <c r="DQ10" s="985" t="s">
        <v>469</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553</v>
      </c>
      <c r="BT11" s="1011" t="s">
        <v>554</v>
      </c>
      <c r="BU11" s="1011" t="s">
        <v>554</v>
      </c>
      <c r="BV11" s="1011" t="s">
        <v>554</v>
      </c>
      <c r="BW11" s="1011" t="s">
        <v>554</v>
      </c>
      <c r="BX11" s="1011" t="s">
        <v>554</v>
      </c>
      <c r="BY11" s="1011" t="s">
        <v>554</v>
      </c>
      <c r="BZ11" s="1011" t="s">
        <v>554</v>
      </c>
      <c r="CA11" s="1011" t="s">
        <v>554</v>
      </c>
      <c r="CB11" s="1011" t="s">
        <v>554</v>
      </c>
      <c r="CC11" s="1011" t="s">
        <v>554</v>
      </c>
      <c r="CD11" s="1011" t="s">
        <v>554</v>
      </c>
      <c r="CE11" s="1011" t="s">
        <v>554</v>
      </c>
      <c r="CF11" s="1011" t="s">
        <v>554</v>
      </c>
      <c r="CG11" s="1012" t="s">
        <v>554</v>
      </c>
      <c r="CH11" s="985">
        <v>5</v>
      </c>
      <c r="CI11" s="986"/>
      <c r="CJ11" s="986"/>
      <c r="CK11" s="986"/>
      <c r="CL11" s="987"/>
      <c r="CM11" s="985">
        <v>26</v>
      </c>
      <c r="CN11" s="986"/>
      <c r="CO11" s="986"/>
      <c r="CP11" s="986"/>
      <c r="CQ11" s="987"/>
      <c r="CR11" s="985">
        <v>3</v>
      </c>
      <c r="CS11" s="986"/>
      <c r="CT11" s="986"/>
      <c r="CU11" s="986"/>
      <c r="CV11" s="987"/>
      <c r="CW11" s="985" t="s">
        <v>469</v>
      </c>
      <c r="CX11" s="986"/>
      <c r="CY11" s="986"/>
      <c r="CZ11" s="986"/>
      <c r="DA11" s="987"/>
      <c r="DB11" s="985" t="s">
        <v>469</v>
      </c>
      <c r="DC11" s="986"/>
      <c r="DD11" s="986"/>
      <c r="DE11" s="986"/>
      <c r="DF11" s="987"/>
      <c r="DG11" s="985" t="s">
        <v>469</v>
      </c>
      <c r="DH11" s="986"/>
      <c r="DI11" s="986"/>
      <c r="DJ11" s="986"/>
      <c r="DK11" s="987"/>
      <c r="DL11" s="985" t="s">
        <v>469</v>
      </c>
      <c r="DM11" s="986"/>
      <c r="DN11" s="986"/>
      <c r="DO11" s="986"/>
      <c r="DP11" s="987"/>
      <c r="DQ11" s="985" t="s">
        <v>469</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555</v>
      </c>
      <c r="BT12" s="1011" t="s">
        <v>555</v>
      </c>
      <c r="BU12" s="1011" t="s">
        <v>555</v>
      </c>
      <c r="BV12" s="1011" t="s">
        <v>555</v>
      </c>
      <c r="BW12" s="1011" t="s">
        <v>555</v>
      </c>
      <c r="BX12" s="1011" t="s">
        <v>555</v>
      </c>
      <c r="BY12" s="1011" t="s">
        <v>555</v>
      </c>
      <c r="BZ12" s="1011" t="s">
        <v>555</v>
      </c>
      <c r="CA12" s="1011" t="s">
        <v>555</v>
      </c>
      <c r="CB12" s="1011" t="s">
        <v>555</v>
      </c>
      <c r="CC12" s="1011" t="s">
        <v>555</v>
      </c>
      <c r="CD12" s="1011" t="s">
        <v>555</v>
      </c>
      <c r="CE12" s="1011" t="s">
        <v>555</v>
      </c>
      <c r="CF12" s="1011" t="s">
        <v>555</v>
      </c>
      <c r="CG12" s="1012" t="s">
        <v>555</v>
      </c>
      <c r="CH12" s="985">
        <v>-1</v>
      </c>
      <c r="CI12" s="986"/>
      <c r="CJ12" s="986"/>
      <c r="CK12" s="986"/>
      <c r="CL12" s="987"/>
      <c r="CM12" s="985">
        <v>340</v>
      </c>
      <c r="CN12" s="986"/>
      <c r="CO12" s="986"/>
      <c r="CP12" s="986"/>
      <c r="CQ12" s="987"/>
      <c r="CR12" s="985">
        <v>300</v>
      </c>
      <c r="CS12" s="986"/>
      <c r="CT12" s="986"/>
      <c r="CU12" s="986"/>
      <c r="CV12" s="987"/>
      <c r="CW12" s="985">
        <v>27</v>
      </c>
      <c r="CX12" s="986"/>
      <c r="CY12" s="986"/>
      <c r="CZ12" s="986"/>
      <c r="DA12" s="987"/>
      <c r="DB12" s="985" t="s">
        <v>469</v>
      </c>
      <c r="DC12" s="986"/>
      <c r="DD12" s="986"/>
      <c r="DE12" s="986"/>
      <c r="DF12" s="987"/>
      <c r="DG12" s="985" t="s">
        <v>469</v>
      </c>
      <c r="DH12" s="986"/>
      <c r="DI12" s="986"/>
      <c r="DJ12" s="986"/>
      <c r="DK12" s="987"/>
      <c r="DL12" s="985" t="s">
        <v>469</v>
      </c>
      <c r="DM12" s="986"/>
      <c r="DN12" s="986"/>
      <c r="DO12" s="986"/>
      <c r="DP12" s="987"/>
      <c r="DQ12" s="985" t="s">
        <v>469</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556</v>
      </c>
      <c r="BT13" s="1011" t="s">
        <v>556</v>
      </c>
      <c r="BU13" s="1011" t="s">
        <v>556</v>
      </c>
      <c r="BV13" s="1011" t="s">
        <v>556</v>
      </c>
      <c r="BW13" s="1011" t="s">
        <v>556</v>
      </c>
      <c r="BX13" s="1011" t="s">
        <v>556</v>
      </c>
      <c r="BY13" s="1011" t="s">
        <v>556</v>
      </c>
      <c r="BZ13" s="1011" t="s">
        <v>556</v>
      </c>
      <c r="CA13" s="1011" t="s">
        <v>556</v>
      </c>
      <c r="CB13" s="1011" t="s">
        <v>556</v>
      </c>
      <c r="CC13" s="1011" t="s">
        <v>556</v>
      </c>
      <c r="CD13" s="1011" t="s">
        <v>556</v>
      </c>
      <c r="CE13" s="1011" t="s">
        <v>556</v>
      </c>
      <c r="CF13" s="1011" t="s">
        <v>556</v>
      </c>
      <c r="CG13" s="1012" t="s">
        <v>556</v>
      </c>
      <c r="CH13" s="985">
        <v>0</v>
      </c>
      <c r="CI13" s="986"/>
      <c r="CJ13" s="986"/>
      <c r="CK13" s="986"/>
      <c r="CL13" s="987"/>
      <c r="CM13" s="985">
        <v>116</v>
      </c>
      <c r="CN13" s="986"/>
      <c r="CO13" s="986"/>
      <c r="CP13" s="986"/>
      <c r="CQ13" s="987"/>
      <c r="CR13" s="985">
        <v>100</v>
      </c>
      <c r="CS13" s="986"/>
      <c r="CT13" s="986"/>
      <c r="CU13" s="986"/>
      <c r="CV13" s="987"/>
      <c r="CW13" s="985">
        <v>2877</v>
      </c>
      <c r="CX13" s="986"/>
      <c r="CY13" s="986"/>
      <c r="CZ13" s="986"/>
      <c r="DA13" s="987"/>
      <c r="DB13" s="985" t="s">
        <v>469</v>
      </c>
      <c r="DC13" s="986"/>
      <c r="DD13" s="986"/>
      <c r="DE13" s="986"/>
      <c r="DF13" s="987"/>
      <c r="DG13" s="985" t="s">
        <v>469</v>
      </c>
      <c r="DH13" s="986"/>
      <c r="DI13" s="986"/>
      <c r="DJ13" s="986"/>
      <c r="DK13" s="987"/>
      <c r="DL13" s="985" t="s">
        <v>469</v>
      </c>
      <c r="DM13" s="986"/>
      <c r="DN13" s="986"/>
      <c r="DO13" s="986"/>
      <c r="DP13" s="987"/>
      <c r="DQ13" s="985" t="s">
        <v>469</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557</v>
      </c>
      <c r="BT14" s="1011" t="s">
        <v>557</v>
      </c>
      <c r="BU14" s="1011" t="s">
        <v>557</v>
      </c>
      <c r="BV14" s="1011" t="s">
        <v>557</v>
      </c>
      <c r="BW14" s="1011" t="s">
        <v>557</v>
      </c>
      <c r="BX14" s="1011" t="s">
        <v>557</v>
      </c>
      <c r="BY14" s="1011" t="s">
        <v>557</v>
      </c>
      <c r="BZ14" s="1011" t="s">
        <v>557</v>
      </c>
      <c r="CA14" s="1011" t="s">
        <v>557</v>
      </c>
      <c r="CB14" s="1011" t="s">
        <v>557</v>
      </c>
      <c r="CC14" s="1011" t="s">
        <v>557</v>
      </c>
      <c r="CD14" s="1011" t="s">
        <v>557</v>
      </c>
      <c r="CE14" s="1011" t="s">
        <v>557</v>
      </c>
      <c r="CF14" s="1011" t="s">
        <v>557</v>
      </c>
      <c r="CG14" s="1012" t="s">
        <v>557</v>
      </c>
      <c r="CH14" s="985">
        <v>1</v>
      </c>
      <c r="CI14" s="986"/>
      <c r="CJ14" s="986"/>
      <c r="CK14" s="986"/>
      <c r="CL14" s="987"/>
      <c r="CM14" s="985">
        <v>5</v>
      </c>
      <c r="CN14" s="986"/>
      <c r="CO14" s="986"/>
      <c r="CP14" s="986"/>
      <c r="CQ14" s="987"/>
      <c r="CR14" s="985">
        <v>10</v>
      </c>
      <c r="CS14" s="986"/>
      <c r="CT14" s="986"/>
      <c r="CU14" s="986"/>
      <c r="CV14" s="987"/>
      <c r="CW14" s="985" t="s">
        <v>469</v>
      </c>
      <c r="CX14" s="986"/>
      <c r="CY14" s="986"/>
      <c r="CZ14" s="986"/>
      <c r="DA14" s="987"/>
      <c r="DB14" s="985" t="s">
        <v>469</v>
      </c>
      <c r="DC14" s="986"/>
      <c r="DD14" s="986"/>
      <c r="DE14" s="986"/>
      <c r="DF14" s="987"/>
      <c r="DG14" s="985" t="s">
        <v>469</v>
      </c>
      <c r="DH14" s="986"/>
      <c r="DI14" s="986"/>
      <c r="DJ14" s="986"/>
      <c r="DK14" s="987"/>
      <c r="DL14" s="985" t="s">
        <v>469</v>
      </c>
      <c r="DM14" s="986"/>
      <c r="DN14" s="986"/>
      <c r="DO14" s="986"/>
      <c r="DP14" s="987"/>
      <c r="DQ14" s="985" t="s">
        <v>469</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558</v>
      </c>
      <c r="BT15" s="1011" t="s">
        <v>558</v>
      </c>
      <c r="BU15" s="1011" t="s">
        <v>558</v>
      </c>
      <c r="BV15" s="1011" t="s">
        <v>558</v>
      </c>
      <c r="BW15" s="1011" t="s">
        <v>558</v>
      </c>
      <c r="BX15" s="1011" t="s">
        <v>558</v>
      </c>
      <c r="BY15" s="1011" t="s">
        <v>558</v>
      </c>
      <c r="BZ15" s="1011" t="s">
        <v>558</v>
      </c>
      <c r="CA15" s="1011" t="s">
        <v>558</v>
      </c>
      <c r="CB15" s="1011" t="s">
        <v>558</v>
      </c>
      <c r="CC15" s="1011" t="s">
        <v>558</v>
      </c>
      <c r="CD15" s="1011" t="s">
        <v>558</v>
      </c>
      <c r="CE15" s="1011" t="s">
        <v>558</v>
      </c>
      <c r="CF15" s="1011" t="s">
        <v>558</v>
      </c>
      <c r="CG15" s="1012" t="s">
        <v>558</v>
      </c>
      <c r="CH15" s="985">
        <v>-15</v>
      </c>
      <c r="CI15" s="986"/>
      <c r="CJ15" s="986"/>
      <c r="CK15" s="986"/>
      <c r="CL15" s="987"/>
      <c r="CM15" s="985">
        <v>977</v>
      </c>
      <c r="CN15" s="986"/>
      <c r="CO15" s="986"/>
      <c r="CP15" s="986"/>
      <c r="CQ15" s="987"/>
      <c r="CR15" s="985">
        <v>12</v>
      </c>
      <c r="CS15" s="986"/>
      <c r="CT15" s="986"/>
      <c r="CU15" s="986"/>
      <c r="CV15" s="987"/>
      <c r="CW15" s="985">
        <v>0</v>
      </c>
      <c r="CX15" s="986"/>
      <c r="CY15" s="986"/>
      <c r="CZ15" s="986"/>
      <c r="DA15" s="987"/>
      <c r="DB15" s="985" t="s">
        <v>469</v>
      </c>
      <c r="DC15" s="986"/>
      <c r="DD15" s="986"/>
      <c r="DE15" s="986"/>
      <c r="DF15" s="987"/>
      <c r="DG15" s="985" t="s">
        <v>469</v>
      </c>
      <c r="DH15" s="986"/>
      <c r="DI15" s="986"/>
      <c r="DJ15" s="986"/>
      <c r="DK15" s="987"/>
      <c r="DL15" s="985" t="s">
        <v>469</v>
      </c>
      <c r="DM15" s="986"/>
      <c r="DN15" s="986"/>
      <c r="DO15" s="986"/>
      <c r="DP15" s="987"/>
      <c r="DQ15" s="985" t="s">
        <v>469</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562</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72</v>
      </c>
      <c r="CN16" s="986"/>
      <c r="CO16" s="986"/>
      <c r="CP16" s="986"/>
      <c r="CQ16" s="987"/>
      <c r="CR16" s="985">
        <v>21</v>
      </c>
      <c r="CS16" s="986"/>
      <c r="CT16" s="986"/>
      <c r="CU16" s="986"/>
      <c r="CV16" s="987"/>
      <c r="CW16" s="985" t="s">
        <v>469</v>
      </c>
      <c r="CX16" s="986"/>
      <c r="CY16" s="986"/>
      <c r="CZ16" s="986"/>
      <c r="DA16" s="987"/>
      <c r="DB16" s="985" t="s">
        <v>469</v>
      </c>
      <c r="DC16" s="986"/>
      <c r="DD16" s="986"/>
      <c r="DE16" s="986"/>
      <c r="DF16" s="987"/>
      <c r="DG16" s="985" t="s">
        <v>469</v>
      </c>
      <c r="DH16" s="986"/>
      <c r="DI16" s="986"/>
      <c r="DJ16" s="986"/>
      <c r="DK16" s="987"/>
      <c r="DL16" s="985" t="s">
        <v>469</v>
      </c>
      <c r="DM16" s="986"/>
      <c r="DN16" s="986"/>
      <c r="DO16" s="986"/>
      <c r="DP16" s="987"/>
      <c r="DQ16" s="985" t="s">
        <v>469</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559</v>
      </c>
      <c r="BT17" s="1011"/>
      <c r="BU17" s="1011"/>
      <c r="BV17" s="1011"/>
      <c r="BW17" s="1011"/>
      <c r="BX17" s="1011"/>
      <c r="BY17" s="1011"/>
      <c r="BZ17" s="1011"/>
      <c r="CA17" s="1011"/>
      <c r="CB17" s="1011"/>
      <c r="CC17" s="1011"/>
      <c r="CD17" s="1011"/>
      <c r="CE17" s="1011"/>
      <c r="CF17" s="1011"/>
      <c r="CG17" s="1012"/>
      <c r="CH17" s="985">
        <v>8</v>
      </c>
      <c r="CI17" s="986"/>
      <c r="CJ17" s="986"/>
      <c r="CK17" s="986"/>
      <c r="CL17" s="987"/>
      <c r="CM17" s="985">
        <v>7</v>
      </c>
      <c r="CN17" s="986"/>
      <c r="CO17" s="986"/>
      <c r="CP17" s="986"/>
      <c r="CQ17" s="987"/>
      <c r="CR17" s="985">
        <v>1</v>
      </c>
      <c r="CS17" s="986"/>
      <c r="CT17" s="986"/>
      <c r="CU17" s="986"/>
      <c r="CV17" s="987"/>
      <c r="CW17" s="985">
        <v>37</v>
      </c>
      <c r="CX17" s="986"/>
      <c r="CY17" s="986"/>
      <c r="CZ17" s="986"/>
      <c r="DA17" s="987"/>
      <c r="DB17" s="985" t="s">
        <v>469</v>
      </c>
      <c r="DC17" s="986"/>
      <c r="DD17" s="986"/>
      <c r="DE17" s="986"/>
      <c r="DF17" s="987"/>
      <c r="DG17" s="985" t="s">
        <v>469</v>
      </c>
      <c r="DH17" s="986"/>
      <c r="DI17" s="986"/>
      <c r="DJ17" s="986"/>
      <c r="DK17" s="987"/>
      <c r="DL17" s="985" t="s">
        <v>469</v>
      </c>
      <c r="DM17" s="986"/>
      <c r="DN17" s="986"/>
      <c r="DO17" s="986"/>
      <c r="DP17" s="987"/>
      <c r="DQ17" s="985" t="s">
        <v>469</v>
      </c>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563</v>
      </c>
      <c r="BT18" s="1011"/>
      <c r="BU18" s="1011"/>
      <c r="BV18" s="1011"/>
      <c r="BW18" s="1011"/>
      <c r="BX18" s="1011"/>
      <c r="BY18" s="1011"/>
      <c r="BZ18" s="1011"/>
      <c r="CA18" s="1011"/>
      <c r="CB18" s="1011"/>
      <c r="CC18" s="1011"/>
      <c r="CD18" s="1011"/>
      <c r="CE18" s="1011"/>
      <c r="CF18" s="1011"/>
      <c r="CG18" s="1012"/>
      <c r="CH18" s="985">
        <v>8</v>
      </c>
      <c r="CI18" s="986"/>
      <c r="CJ18" s="986"/>
      <c r="CK18" s="986"/>
      <c r="CL18" s="987"/>
      <c r="CM18" s="985">
        <v>379</v>
      </c>
      <c r="CN18" s="986"/>
      <c r="CO18" s="986"/>
      <c r="CP18" s="986"/>
      <c r="CQ18" s="987"/>
      <c r="CR18" s="985">
        <v>15</v>
      </c>
      <c r="CS18" s="986"/>
      <c r="CT18" s="986"/>
      <c r="CU18" s="986"/>
      <c r="CV18" s="987"/>
      <c r="CW18" s="985" t="s">
        <v>469</v>
      </c>
      <c r="CX18" s="986"/>
      <c r="CY18" s="986"/>
      <c r="CZ18" s="986"/>
      <c r="DA18" s="987"/>
      <c r="DB18" s="985">
        <v>923</v>
      </c>
      <c r="DC18" s="986"/>
      <c r="DD18" s="986"/>
      <c r="DE18" s="986"/>
      <c r="DF18" s="987"/>
      <c r="DG18" s="985" t="s">
        <v>469</v>
      </c>
      <c r="DH18" s="986"/>
      <c r="DI18" s="986"/>
      <c r="DJ18" s="986"/>
      <c r="DK18" s="987"/>
      <c r="DL18" s="985" t="s">
        <v>469</v>
      </c>
      <c r="DM18" s="986"/>
      <c r="DN18" s="986"/>
      <c r="DO18" s="986"/>
      <c r="DP18" s="987"/>
      <c r="DQ18" s="985" t="s">
        <v>469</v>
      </c>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564</v>
      </c>
      <c r="BT19" s="1011"/>
      <c r="BU19" s="1011"/>
      <c r="BV19" s="1011"/>
      <c r="BW19" s="1011"/>
      <c r="BX19" s="1011"/>
      <c r="BY19" s="1011"/>
      <c r="BZ19" s="1011"/>
      <c r="CA19" s="1011"/>
      <c r="CB19" s="1011"/>
      <c r="CC19" s="1011"/>
      <c r="CD19" s="1011"/>
      <c r="CE19" s="1011"/>
      <c r="CF19" s="1011"/>
      <c r="CG19" s="1012"/>
      <c r="CH19" s="985">
        <v>0</v>
      </c>
      <c r="CI19" s="986"/>
      <c r="CJ19" s="986"/>
      <c r="CK19" s="986"/>
      <c r="CL19" s="987"/>
      <c r="CM19" s="985">
        <v>1</v>
      </c>
      <c r="CN19" s="986"/>
      <c r="CO19" s="986"/>
      <c r="CP19" s="986"/>
      <c r="CQ19" s="987"/>
      <c r="CR19" s="985">
        <v>0</v>
      </c>
      <c r="CS19" s="986"/>
      <c r="CT19" s="986"/>
      <c r="CU19" s="986"/>
      <c r="CV19" s="987"/>
      <c r="CW19" s="985">
        <v>0</v>
      </c>
      <c r="CX19" s="986"/>
      <c r="CY19" s="986"/>
      <c r="CZ19" s="986"/>
      <c r="DA19" s="987"/>
      <c r="DB19" s="985" t="s">
        <v>469</v>
      </c>
      <c r="DC19" s="986"/>
      <c r="DD19" s="986"/>
      <c r="DE19" s="986"/>
      <c r="DF19" s="987"/>
      <c r="DG19" s="985" t="s">
        <v>469</v>
      </c>
      <c r="DH19" s="986"/>
      <c r="DI19" s="986"/>
      <c r="DJ19" s="986"/>
      <c r="DK19" s="987"/>
      <c r="DL19" s="985" t="s">
        <v>469</v>
      </c>
      <c r="DM19" s="986"/>
      <c r="DN19" s="986"/>
      <c r="DO19" s="986"/>
      <c r="DP19" s="987"/>
      <c r="DQ19" s="985" t="s">
        <v>469</v>
      </c>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69833</v>
      </c>
      <c r="R23" s="1065"/>
      <c r="S23" s="1065"/>
      <c r="T23" s="1065"/>
      <c r="U23" s="1065"/>
      <c r="V23" s="1065">
        <v>67699</v>
      </c>
      <c r="W23" s="1065"/>
      <c r="X23" s="1065"/>
      <c r="Y23" s="1065"/>
      <c r="Z23" s="1065"/>
      <c r="AA23" s="1065">
        <v>2134</v>
      </c>
      <c r="AB23" s="1065"/>
      <c r="AC23" s="1065"/>
      <c r="AD23" s="1065"/>
      <c r="AE23" s="1066"/>
      <c r="AF23" s="1067">
        <v>1932</v>
      </c>
      <c r="AG23" s="1065"/>
      <c r="AH23" s="1065"/>
      <c r="AI23" s="1065"/>
      <c r="AJ23" s="1068"/>
      <c r="AK23" s="1069"/>
      <c r="AL23" s="1070"/>
      <c r="AM23" s="1070"/>
      <c r="AN23" s="1070"/>
      <c r="AO23" s="1070"/>
      <c r="AP23" s="1065">
        <v>85883</v>
      </c>
      <c r="AQ23" s="1065"/>
      <c r="AR23" s="1065"/>
      <c r="AS23" s="1065"/>
      <c r="AT23" s="1065"/>
      <c r="AU23" s="1071"/>
      <c r="AV23" s="1071"/>
      <c r="AW23" s="1071"/>
      <c r="AX23" s="1071"/>
      <c r="AY23" s="1072"/>
      <c r="AZ23" s="1061" t="s">
        <v>469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518</v>
      </c>
      <c r="C28" s="1047"/>
      <c r="D28" s="1047"/>
      <c r="E28" s="1047"/>
      <c r="F28" s="1047"/>
      <c r="G28" s="1047"/>
      <c r="H28" s="1047"/>
      <c r="I28" s="1047"/>
      <c r="J28" s="1047"/>
      <c r="K28" s="1047"/>
      <c r="L28" s="1047"/>
      <c r="M28" s="1047"/>
      <c r="N28" s="1047"/>
      <c r="O28" s="1047"/>
      <c r="P28" s="1048"/>
      <c r="Q28" s="1049">
        <v>17778</v>
      </c>
      <c r="R28" s="1050"/>
      <c r="S28" s="1050"/>
      <c r="T28" s="1050"/>
      <c r="U28" s="1050"/>
      <c r="V28" s="1050">
        <v>17312</v>
      </c>
      <c r="W28" s="1050"/>
      <c r="X28" s="1050"/>
      <c r="Y28" s="1050"/>
      <c r="Z28" s="1050"/>
      <c r="AA28" s="1050">
        <v>466</v>
      </c>
      <c r="AB28" s="1050"/>
      <c r="AC28" s="1050"/>
      <c r="AD28" s="1050"/>
      <c r="AE28" s="1051"/>
      <c r="AF28" s="1052">
        <v>466</v>
      </c>
      <c r="AG28" s="1050"/>
      <c r="AH28" s="1050"/>
      <c r="AI28" s="1050"/>
      <c r="AJ28" s="1053"/>
      <c r="AK28" s="1054">
        <v>1478</v>
      </c>
      <c r="AL28" s="1042"/>
      <c r="AM28" s="1042"/>
      <c r="AN28" s="1042"/>
      <c r="AO28" s="1042"/>
      <c r="AP28" s="1042" t="s">
        <v>469</v>
      </c>
      <c r="AQ28" s="1042"/>
      <c r="AR28" s="1042"/>
      <c r="AS28" s="1042"/>
      <c r="AT28" s="1042"/>
      <c r="AU28" s="1042" t="s">
        <v>469</v>
      </c>
      <c r="AV28" s="1042"/>
      <c r="AW28" s="1042"/>
      <c r="AX28" s="1042"/>
      <c r="AY28" s="1042"/>
      <c r="AZ28" s="1043" t="s">
        <v>469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524</v>
      </c>
      <c r="C29" s="1034"/>
      <c r="D29" s="1034"/>
      <c r="E29" s="1034"/>
      <c r="F29" s="1034"/>
      <c r="G29" s="1034"/>
      <c r="H29" s="1034"/>
      <c r="I29" s="1034"/>
      <c r="J29" s="1034"/>
      <c r="K29" s="1034"/>
      <c r="L29" s="1034"/>
      <c r="M29" s="1034"/>
      <c r="N29" s="1034"/>
      <c r="O29" s="1034"/>
      <c r="P29" s="1035"/>
      <c r="Q29" s="1039">
        <v>124</v>
      </c>
      <c r="R29" s="1040"/>
      <c r="S29" s="1040"/>
      <c r="T29" s="1040"/>
      <c r="U29" s="1040"/>
      <c r="V29" s="1040">
        <v>124</v>
      </c>
      <c r="W29" s="1040"/>
      <c r="X29" s="1040"/>
      <c r="Y29" s="1040"/>
      <c r="Z29" s="1040"/>
      <c r="AA29" s="1040" t="s">
        <v>469</v>
      </c>
      <c r="AB29" s="1040"/>
      <c r="AC29" s="1040"/>
      <c r="AD29" s="1040"/>
      <c r="AE29" s="1041"/>
      <c r="AF29" s="1015" t="s">
        <v>469</v>
      </c>
      <c r="AG29" s="1016"/>
      <c r="AH29" s="1016"/>
      <c r="AI29" s="1016"/>
      <c r="AJ29" s="1017"/>
      <c r="AK29" s="976">
        <v>45</v>
      </c>
      <c r="AL29" s="967"/>
      <c r="AM29" s="967"/>
      <c r="AN29" s="967"/>
      <c r="AO29" s="967"/>
      <c r="AP29" s="967">
        <v>126</v>
      </c>
      <c r="AQ29" s="967"/>
      <c r="AR29" s="967"/>
      <c r="AS29" s="967"/>
      <c r="AT29" s="967"/>
      <c r="AU29" s="967">
        <v>40</v>
      </c>
      <c r="AV29" s="967"/>
      <c r="AW29" s="967"/>
      <c r="AX29" s="967"/>
      <c r="AY29" s="967"/>
      <c r="AZ29" s="1038" t="s">
        <v>469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525</v>
      </c>
      <c r="C30" s="1034"/>
      <c r="D30" s="1034"/>
      <c r="E30" s="1034"/>
      <c r="F30" s="1034"/>
      <c r="G30" s="1034"/>
      <c r="H30" s="1034"/>
      <c r="I30" s="1034"/>
      <c r="J30" s="1034"/>
      <c r="K30" s="1034"/>
      <c r="L30" s="1034"/>
      <c r="M30" s="1034"/>
      <c r="N30" s="1034"/>
      <c r="O30" s="1034"/>
      <c r="P30" s="1035"/>
      <c r="Q30" s="1039">
        <v>2079</v>
      </c>
      <c r="R30" s="1040"/>
      <c r="S30" s="1040"/>
      <c r="T30" s="1040"/>
      <c r="U30" s="1040"/>
      <c r="V30" s="1040">
        <v>2025</v>
      </c>
      <c r="W30" s="1040"/>
      <c r="X30" s="1040"/>
      <c r="Y30" s="1040"/>
      <c r="Z30" s="1040"/>
      <c r="AA30" s="1040">
        <v>53</v>
      </c>
      <c r="AB30" s="1040"/>
      <c r="AC30" s="1040"/>
      <c r="AD30" s="1040"/>
      <c r="AE30" s="1041"/>
      <c r="AF30" s="1015">
        <v>53</v>
      </c>
      <c r="AG30" s="1016"/>
      <c r="AH30" s="1016"/>
      <c r="AI30" s="1016"/>
      <c r="AJ30" s="1017"/>
      <c r="AK30" s="976">
        <v>481</v>
      </c>
      <c r="AL30" s="967"/>
      <c r="AM30" s="967"/>
      <c r="AN30" s="967"/>
      <c r="AO30" s="967"/>
      <c r="AP30" s="967" t="s">
        <v>469</v>
      </c>
      <c r="AQ30" s="967"/>
      <c r="AR30" s="967"/>
      <c r="AS30" s="967"/>
      <c r="AT30" s="967"/>
      <c r="AU30" s="967" t="s">
        <v>469</v>
      </c>
      <c r="AV30" s="967"/>
      <c r="AW30" s="967"/>
      <c r="AX30" s="967"/>
      <c r="AY30" s="967"/>
      <c r="AZ30" s="1038" t="s">
        <v>469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520</v>
      </c>
      <c r="C31" s="1034"/>
      <c r="D31" s="1034"/>
      <c r="E31" s="1034"/>
      <c r="F31" s="1034"/>
      <c r="G31" s="1034"/>
      <c r="H31" s="1034"/>
      <c r="I31" s="1034"/>
      <c r="J31" s="1034"/>
      <c r="K31" s="1034"/>
      <c r="L31" s="1034"/>
      <c r="M31" s="1034"/>
      <c r="N31" s="1034"/>
      <c r="O31" s="1034"/>
      <c r="P31" s="1035"/>
      <c r="Q31" s="1039">
        <v>11526</v>
      </c>
      <c r="R31" s="1040"/>
      <c r="S31" s="1040"/>
      <c r="T31" s="1040"/>
      <c r="U31" s="1040"/>
      <c r="V31" s="1040">
        <v>11384</v>
      </c>
      <c r="W31" s="1040"/>
      <c r="X31" s="1040"/>
      <c r="Y31" s="1040"/>
      <c r="Z31" s="1040"/>
      <c r="AA31" s="1040">
        <v>142</v>
      </c>
      <c r="AB31" s="1040"/>
      <c r="AC31" s="1040"/>
      <c r="AD31" s="1040"/>
      <c r="AE31" s="1041"/>
      <c r="AF31" s="1015">
        <v>142</v>
      </c>
      <c r="AG31" s="1016"/>
      <c r="AH31" s="1016"/>
      <c r="AI31" s="1016"/>
      <c r="AJ31" s="1017"/>
      <c r="AK31" s="976">
        <v>1633</v>
      </c>
      <c r="AL31" s="967"/>
      <c r="AM31" s="967"/>
      <c r="AN31" s="967"/>
      <c r="AO31" s="967"/>
      <c r="AP31" s="967">
        <v>2</v>
      </c>
      <c r="AQ31" s="967"/>
      <c r="AR31" s="967"/>
      <c r="AS31" s="967"/>
      <c r="AT31" s="967"/>
      <c r="AU31" s="967">
        <v>2</v>
      </c>
      <c r="AV31" s="967"/>
      <c r="AW31" s="967"/>
      <c r="AX31" s="967"/>
      <c r="AY31" s="967"/>
      <c r="AZ31" s="1038" t="s">
        <v>469</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526</v>
      </c>
      <c r="C32" s="1034"/>
      <c r="D32" s="1034"/>
      <c r="E32" s="1034"/>
      <c r="F32" s="1034"/>
      <c r="G32" s="1034"/>
      <c r="H32" s="1034"/>
      <c r="I32" s="1034"/>
      <c r="J32" s="1034"/>
      <c r="K32" s="1034"/>
      <c r="L32" s="1034"/>
      <c r="M32" s="1034"/>
      <c r="N32" s="1034"/>
      <c r="O32" s="1034"/>
      <c r="P32" s="1035"/>
      <c r="Q32" s="1039">
        <v>36</v>
      </c>
      <c r="R32" s="1040"/>
      <c r="S32" s="1040"/>
      <c r="T32" s="1040"/>
      <c r="U32" s="1040"/>
      <c r="V32" s="1040">
        <v>19</v>
      </c>
      <c r="W32" s="1040"/>
      <c r="X32" s="1040"/>
      <c r="Y32" s="1040"/>
      <c r="Z32" s="1040"/>
      <c r="AA32" s="1040">
        <v>17</v>
      </c>
      <c r="AB32" s="1040"/>
      <c r="AC32" s="1040"/>
      <c r="AD32" s="1040"/>
      <c r="AE32" s="1041"/>
      <c r="AF32" s="1015">
        <v>17</v>
      </c>
      <c r="AG32" s="1016"/>
      <c r="AH32" s="1016"/>
      <c r="AI32" s="1016"/>
      <c r="AJ32" s="1017"/>
      <c r="AK32" s="976" t="s">
        <v>469</v>
      </c>
      <c r="AL32" s="967"/>
      <c r="AM32" s="967"/>
      <c r="AN32" s="967"/>
      <c r="AO32" s="967"/>
      <c r="AP32" s="967">
        <v>14</v>
      </c>
      <c r="AQ32" s="967"/>
      <c r="AR32" s="967"/>
      <c r="AS32" s="967"/>
      <c r="AT32" s="967"/>
      <c r="AU32" s="967" t="s">
        <v>469</v>
      </c>
      <c r="AV32" s="967"/>
      <c r="AW32" s="967"/>
      <c r="AX32" s="967"/>
      <c r="AY32" s="967"/>
      <c r="AZ32" s="1038" t="s">
        <v>469</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514</v>
      </c>
      <c r="C33" s="1034"/>
      <c r="D33" s="1034"/>
      <c r="E33" s="1034"/>
      <c r="F33" s="1034"/>
      <c r="G33" s="1034"/>
      <c r="H33" s="1034"/>
      <c r="I33" s="1034"/>
      <c r="J33" s="1034"/>
      <c r="K33" s="1034"/>
      <c r="L33" s="1034"/>
      <c r="M33" s="1034"/>
      <c r="N33" s="1034"/>
      <c r="O33" s="1034"/>
      <c r="P33" s="1035"/>
      <c r="Q33" s="1039">
        <v>3031</v>
      </c>
      <c r="R33" s="1040"/>
      <c r="S33" s="1040"/>
      <c r="T33" s="1040"/>
      <c r="U33" s="1040"/>
      <c r="V33" s="1040">
        <v>2804</v>
      </c>
      <c r="W33" s="1040"/>
      <c r="X33" s="1040"/>
      <c r="Y33" s="1040"/>
      <c r="Z33" s="1040"/>
      <c r="AA33" s="1040">
        <v>228</v>
      </c>
      <c r="AB33" s="1040"/>
      <c r="AC33" s="1040"/>
      <c r="AD33" s="1040"/>
      <c r="AE33" s="1041"/>
      <c r="AF33" s="1015">
        <v>2798</v>
      </c>
      <c r="AG33" s="1016"/>
      <c r="AH33" s="1016"/>
      <c r="AI33" s="1016"/>
      <c r="AJ33" s="1017"/>
      <c r="AK33" s="976">
        <v>189</v>
      </c>
      <c r="AL33" s="967"/>
      <c r="AM33" s="967"/>
      <c r="AN33" s="967"/>
      <c r="AO33" s="967"/>
      <c r="AP33" s="967">
        <v>11280</v>
      </c>
      <c r="AQ33" s="967"/>
      <c r="AR33" s="967"/>
      <c r="AS33" s="967"/>
      <c r="AT33" s="967"/>
      <c r="AU33" s="967">
        <v>1433</v>
      </c>
      <c r="AV33" s="967"/>
      <c r="AW33" s="967"/>
      <c r="AX33" s="967"/>
      <c r="AY33" s="967"/>
      <c r="AZ33" s="1038" t="s">
        <v>469</v>
      </c>
      <c r="BA33" s="1038"/>
      <c r="BB33" s="1038"/>
      <c r="BC33" s="1038"/>
      <c r="BD33" s="1038"/>
      <c r="BE33" s="1028" t="s">
        <v>527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516</v>
      </c>
      <c r="C34" s="1034"/>
      <c r="D34" s="1034"/>
      <c r="E34" s="1034"/>
      <c r="F34" s="1034"/>
      <c r="G34" s="1034"/>
      <c r="H34" s="1034"/>
      <c r="I34" s="1034"/>
      <c r="J34" s="1034"/>
      <c r="K34" s="1034"/>
      <c r="L34" s="1034"/>
      <c r="M34" s="1034"/>
      <c r="N34" s="1034"/>
      <c r="O34" s="1034"/>
      <c r="P34" s="1035"/>
      <c r="Q34" s="1039">
        <v>2800</v>
      </c>
      <c r="R34" s="1040"/>
      <c r="S34" s="1040"/>
      <c r="T34" s="1040"/>
      <c r="U34" s="1040"/>
      <c r="V34" s="1040">
        <v>2938</v>
      </c>
      <c r="W34" s="1040"/>
      <c r="X34" s="1040"/>
      <c r="Y34" s="1040"/>
      <c r="Z34" s="1040"/>
      <c r="AA34" s="1040">
        <v>-138</v>
      </c>
      <c r="AB34" s="1040"/>
      <c r="AC34" s="1040"/>
      <c r="AD34" s="1040"/>
      <c r="AE34" s="1041"/>
      <c r="AF34" s="1015">
        <v>1886</v>
      </c>
      <c r="AG34" s="1016"/>
      <c r="AH34" s="1016"/>
      <c r="AI34" s="1016"/>
      <c r="AJ34" s="1017"/>
      <c r="AK34" s="976">
        <v>394</v>
      </c>
      <c r="AL34" s="967"/>
      <c r="AM34" s="967"/>
      <c r="AN34" s="967"/>
      <c r="AO34" s="967"/>
      <c r="AP34" s="967">
        <v>4203</v>
      </c>
      <c r="AQ34" s="967"/>
      <c r="AR34" s="967"/>
      <c r="AS34" s="967"/>
      <c r="AT34" s="967"/>
      <c r="AU34" s="967">
        <v>2770</v>
      </c>
      <c r="AV34" s="967"/>
      <c r="AW34" s="967"/>
      <c r="AX34" s="967"/>
      <c r="AY34" s="967"/>
      <c r="AZ34" s="1038" t="s">
        <v>469</v>
      </c>
      <c r="BA34" s="1038"/>
      <c r="BB34" s="1038"/>
      <c r="BC34" s="1038"/>
      <c r="BD34" s="1038"/>
      <c r="BE34" s="1028" t="s">
        <v>527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521</v>
      </c>
      <c r="C35" s="1034"/>
      <c r="D35" s="1034"/>
      <c r="E35" s="1034"/>
      <c r="F35" s="1034"/>
      <c r="G35" s="1034"/>
      <c r="H35" s="1034"/>
      <c r="I35" s="1034"/>
      <c r="J35" s="1034"/>
      <c r="K35" s="1034"/>
      <c r="L35" s="1034"/>
      <c r="M35" s="1034"/>
      <c r="N35" s="1034"/>
      <c r="O35" s="1034"/>
      <c r="P35" s="1035"/>
      <c r="Q35" s="1039">
        <v>314</v>
      </c>
      <c r="R35" s="1040"/>
      <c r="S35" s="1040"/>
      <c r="T35" s="1040"/>
      <c r="U35" s="1040"/>
      <c r="V35" s="1040">
        <v>340</v>
      </c>
      <c r="W35" s="1040"/>
      <c r="X35" s="1040"/>
      <c r="Y35" s="1040"/>
      <c r="Z35" s="1040"/>
      <c r="AA35" s="1040">
        <v>-26</v>
      </c>
      <c r="AB35" s="1040"/>
      <c r="AC35" s="1040"/>
      <c r="AD35" s="1040"/>
      <c r="AE35" s="1041"/>
      <c r="AF35" s="1015">
        <v>65</v>
      </c>
      <c r="AG35" s="1016"/>
      <c r="AH35" s="1016"/>
      <c r="AI35" s="1016"/>
      <c r="AJ35" s="1017"/>
      <c r="AK35" s="976">
        <v>44</v>
      </c>
      <c r="AL35" s="967"/>
      <c r="AM35" s="967"/>
      <c r="AN35" s="967"/>
      <c r="AO35" s="967"/>
      <c r="AP35" s="967">
        <v>1093</v>
      </c>
      <c r="AQ35" s="967"/>
      <c r="AR35" s="967"/>
      <c r="AS35" s="967"/>
      <c r="AT35" s="967"/>
      <c r="AU35" s="967">
        <v>511</v>
      </c>
      <c r="AV35" s="967"/>
      <c r="AW35" s="967"/>
      <c r="AX35" s="967"/>
      <c r="AY35" s="967"/>
      <c r="AZ35" s="1038" t="s">
        <v>469</v>
      </c>
      <c r="BA35" s="1038"/>
      <c r="BB35" s="1038"/>
      <c r="BC35" s="1038"/>
      <c r="BD35" s="1038"/>
      <c r="BE35" s="1028" t="s">
        <v>527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513</v>
      </c>
      <c r="C36" s="1034"/>
      <c r="D36" s="1034"/>
      <c r="E36" s="1034"/>
      <c r="F36" s="1034"/>
      <c r="G36" s="1034"/>
      <c r="H36" s="1034"/>
      <c r="I36" s="1034"/>
      <c r="J36" s="1034"/>
      <c r="K36" s="1034"/>
      <c r="L36" s="1034"/>
      <c r="M36" s="1034"/>
      <c r="N36" s="1034"/>
      <c r="O36" s="1034"/>
      <c r="P36" s="1035"/>
      <c r="Q36" s="1039">
        <v>29186</v>
      </c>
      <c r="R36" s="1040"/>
      <c r="S36" s="1040"/>
      <c r="T36" s="1040"/>
      <c r="U36" s="1040"/>
      <c r="V36" s="1040">
        <v>28647</v>
      </c>
      <c r="W36" s="1040"/>
      <c r="X36" s="1040"/>
      <c r="Y36" s="1040"/>
      <c r="Z36" s="1040"/>
      <c r="AA36" s="1040">
        <v>539</v>
      </c>
      <c r="AB36" s="1040"/>
      <c r="AC36" s="1040"/>
      <c r="AD36" s="1040"/>
      <c r="AE36" s="1041"/>
      <c r="AF36" s="1015">
        <v>3399</v>
      </c>
      <c r="AG36" s="1016"/>
      <c r="AH36" s="1016"/>
      <c r="AI36" s="1016"/>
      <c r="AJ36" s="1017"/>
      <c r="AK36" s="976" t="s">
        <v>469</v>
      </c>
      <c r="AL36" s="967"/>
      <c r="AM36" s="967"/>
      <c r="AN36" s="967"/>
      <c r="AO36" s="967"/>
      <c r="AP36" s="967">
        <v>914</v>
      </c>
      <c r="AQ36" s="967"/>
      <c r="AR36" s="967"/>
      <c r="AS36" s="967"/>
      <c r="AT36" s="967"/>
      <c r="AU36" s="967" t="s">
        <v>469</v>
      </c>
      <c r="AV36" s="967"/>
      <c r="AW36" s="967"/>
      <c r="AX36" s="967"/>
      <c r="AY36" s="967"/>
      <c r="AZ36" s="1038" t="s">
        <v>469</v>
      </c>
      <c r="BA36" s="1038"/>
      <c r="BB36" s="1038"/>
      <c r="BC36" s="1038"/>
      <c r="BD36" s="1038"/>
      <c r="BE36" s="1028" t="s">
        <v>527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517</v>
      </c>
      <c r="C37" s="1034"/>
      <c r="D37" s="1034"/>
      <c r="E37" s="1034"/>
      <c r="F37" s="1034"/>
      <c r="G37" s="1034"/>
      <c r="H37" s="1034"/>
      <c r="I37" s="1034"/>
      <c r="J37" s="1034"/>
      <c r="K37" s="1034"/>
      <c r="L37" s="1034"/>
      <c r="M37" s="1034"/>
      <c r="N37" s="1034"/>
      <c r="O37" s="1034"/>
      <c r="P37" s="1035"/>
      <c r="Q37" s="1039">
        <v>5330</v>
      </c>
      <c r="R37" s="1040"/>
      <c r="S37" s="1040"/>
      <c r="T37" s="1040"/>
      <c r="U37" s="1040"/>
      <c r="V37" s="1040">
        <v>5215</v>
      </c>
      <c r="W37" s="1040"/>
      <c r="X37" s="1040"/>
      <c r="Y37" s="1040"/>
      <c r="Z37" s="1040"/>
      <c r="AA37" s="1040">
        <v>114</v>
      </c>
      <c r="AB37" s="1040"/>
      <c r="AC37" s="1040"/>
      <c r="AD37" s="1040"/>
      <c r="AE37" s="1041"/>
      <c r="AF37" s="1015">
        <v>1053</v>
      </c>
      <c r="AG37" s="1016"/>
      <c r="AH37" s="1016"/>
      <c r="AI37" s="1016"/>
      <c r="AJ37" s="1017"/>
      <c r="AK37" s="976">
        <v>2676</v>
      </c>
      <c r="AL37" s="967"/>
      <c r="AM37" s="967"/>
      <c r="AN37" s="967"/>
      <c r="AO37" s="967"/>
      <c r="AP37" s="967">
        <v>26691</v>
      </c>
      <c r="AQ37" s="967"/>
      <c r="AR37" s="967"/>
      <c r="AS37" s="967"/>
      <c r="AT37" s="967"/>
      <c r="AU37" s="967">
        <v>16655</v>
      </c>
      <c r="AV37" s="967"/>
      <c r="AW37" s="967"/>
      <c r="AX37" s="967"/>
      <c r="AY37" s="967"/>
      <c r="AZ37" s="1038" t="s">
        <v>469</v>
      </c>
      <c r="BA37" s="1038"/>
      <c r="BB37" s="1038"/>
      <c r="BC37" s="1038"/>
      <c r="BD37" s="1038"/>
      <c r="BE37" s="1028" t="s">
        <v>527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528</v>
      </c>
      <c r="C38" s="1034"/>
      <c r="D38" s="1034"/>
      <c r="E38" s="1034"/>
      <c r="F38" s="1034"/>
      <c r="G38" s="1034"/>
      <c r="H38" s="1034"/>
      <c r="I38" s="1034"/>
      <c r="J38" s="1034"/>
      <c r="K38" s="1034"/>
      <c r="L38" s="1034"/>
      <c r="M38" s="1034"/>
      <c r="N38" s="1034"/>
      <c r="O38" s="1034"/>
      <c r="P38" s="1035"/>
      <c r="Q38" s="1039">
        <v>2273</v>
      </c>
      <c r="R38" s="1040"/>
      <c r="S38" s="1040"/>
      <c r="T38" s="1040"/>
      <c r="U38" s="1040"/>
      <c r="V38" s="1040">
        <v>2214</v>
      </c>
      <c r="W38" s="1040"/>
      <c r="X38" s="1040"/>
      <c r="Y38" s="1040"/>
      <c r="Z38" s="1040"/>
      <c r="AA38" s="1040">
        <v>59</v>
      </c>
      <c r="AB38" s="1040"/>
      <c r="AC38" s="1040"/>
      <c r="AD38" s="1040"/>
      <c r="AE38" s="1041"/>
      <c r="AF38" s="1015">
        <v>59</v>
      </c>
      <c r="AG38" s="1016"/>
      <c r="AH38" s="1016"/>
      <c r="AI38" s="1016"/>
      <c r="AJ38" s="1017"/>
      <c r="AK38" s="976">
        <v>104</v>
      </c>
      <c r="AL38" s="967"/>
      <c r="AM38" s="967"/>
      <c r="AN38" s="967"/>
      <c r="AO38" s="967"/>
      <c r="AP38" s="967">
        <v>3938</v>
      </c>
      <c r="AQ38" s="967"/>
      <c r="AR38" s="967"/>
      <c r="AS38" s="967"/>
      <c r="AT38" s="967"/>
      <c r="AU38" s="967">
        <v>2016</v>
      </c>
      <c r="AV38" s="967"/>
      <c r="AW38" s="967"/>
      <c r="AX38" s="967"/>
      <c r="AY38" s="967"/>
      <c r="AZ38" s="1038" t="s">
        <v>469</v>
      </c>
      <c r="BA38" s="1038"/>
      <c r="BB38" s="1038"/>
      <c r="BC38" s="1038"/>
      <c r="BD38" s="1038"/>
      <c r="BE38" s="1028" t="s">
        <v>529</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530</v>
      </c>
      <c r="C39" s="1034"/>
      <c r="D39" s="1034"/>
      <c r="E39" s="1034"/>
      <c r="F39" s="1034"/>
      <c r="G39" s="1034"/>
      <c r="H39" s="1034"/>
      <c r="I39" s="1034"/>
      <c r="J39" s="1034"/>
      <c r="K39" s="1034"/>
      <c r="L39" s="1034"/>
      <c r="M39" s="1034"/>
      <c r="N39" s="1034"/>
      <c r="O39" s="1034"/>
      <c r="P39" s="1035"/>
      <c r="Q39" s="1039">
        <v>817</v>
      </c>
      <c r="R39" s="1040"/>
      <c r="S39" s="1040"/>
      <c r="T39" s="1040"/>
      <c r="U39" s="1040"/>
      <c r="V39" s="1040">
        <v>817</v>
      </c>
      <c r="W39" s="1040"/>
      <c r="X39" s="1040"/>
      <c r="Y39" s="1040"/>
      <c r="Z39" s="1040"/>
      <c r="AA39" s="1040" t="s">
        <v>469</v>
      </c>
      <c r="AB39" s="1040"/>
      <c r="AC39" s="1040"/>
      <c r="AD39" s="1040"/>
      <c r="AE39" s="1041"/>
      <c r="AF39" s="1015" t="s">
        <v>469</v>
      </c>
      <c r="AG39" s="1016"/>
      <c r="AH39" s="1016"/>
      <c r="AI39" s="1016"/>
      <c r="AJ39" s="1017"/>
      <c r="AK39" s="976">
        <v>209</v>
      </c>
      <c r="AL39" s="967"/>
      <c r="AM39" s="967"/>
      <c r="AN39" s="967"/>
      <c r="AO39" s="967"/>
      <c r="AP39" s="967">
        <v>493</v>
      </c>
      <c r="AQ39" s="967"/>
      <c r="AR39" s="967"/>
      <c r="AS39" s="967"/>
      <c r="AT39" s="967"/>
      <c r="AU39" s="967">
        <v>362</v>
      </c>
      <c r="AV39" s="967"/>
      <c r="AW39" s="967"/>
      <c r="AX39" s="967"/>
      <c r="AY39" s="967"/>
      <c r="AZ39" s="1038" t="s">
        <v>469</v>
      </c>
      <c r="BA39" s="1038"/>
      <c r="BB39" s="1038"/>
      <c r="BC39" s="1038"/>
      <c r="BD39" s="1038"/>
      <c r="BE39" s="1028" t="s">
        <v>529</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531</v>
      </c>
      <c r="C40" s="1034"/>
      <c r="D40" s="1034"/>
      <c r="E40" s="1034"/>
      <c r="F40" s="1034"/>
      <c r="G40" s="1034"/>
      <c r="H40" s="1034"/>
      <c r="I40" s="1034"/>
      <c r="J40" s="1034"/>
      <c r="K40" s="1034"/>
      <c r="L40" s="1034"/>
      <c r="M40" s="1034"/>
      <c r="N40" s="1034"/>
      <c r="O40" s="1034"/>
      <c r="P40" s="1035"/>
      <c r="Q40" s="1039">
        <v>90</v>
      </c>
      <c r="R40" s="1040"/>
      <c r="S40" s="1040"/>
      <c r="T40" s="1040"/>
      <c r="U40" s="1040"/>
      <c r="V40" s="1040">
        <v>107</v>
      </c>
      <c r="W40" s="1040"/>
      <c r="X40" s="1040"/>
      <c r="Y40" s="1040"/>
      <c r="Z40" s="1040"/>
      <c r="AA40" s="1040">
        <v>-17</v>
      </c>
      <c r="AB40" s="1040"/>
      <c r="AC40" s="1040"/>
      <c r="AD40" s="1040"/>
      <c r="AE40" s="1041"/>
      <c r="AF40" s="1015" t="s">
        <v>469</v>
      </c>
      <c r="AG40" s="1016"/>
      <c r="AH40" s="1016"/>
      <c r="AI40" s="1016"/>
      <c r="AJ40" s="1017"/>
      <c r="AK40" s="976">
        <v>3</v>
      </c>
      <c r="AL40" s="967"/>
      <c r="AM40" s="967"/>
      <c r="AN40" s="967"/>
      <c r="AO40" s="967"/>
      <c r="AP40" s="967">
        <v>17</v>
      </c>
      <c r="AQ40" s="967"/>
      <c r="AR40" s="967"/>
      <c r="AS40" s="967"/>
      <c r="AT40" s="967"/>
      <c r="AU40" s="967">
        <v>1</v>
      </c>
      <c r="AV40" s="967"/>
      <c r="AW40" s="967"/>
      <c r="AX40" s="967"/>
      <c r="AY40" s="967"/>
      <c r="AZ40" s="1038" t="s">
        <v>469</v>
      </c>
      <c r="BA40" s="1038"/>
      <c r="BB40" s="1038"/>
      <c r="BC40" s="1038"/>
      <c r="BD40" s="1038"/>
      <c r="BE40" s="1028" t="s">
        <v>529</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9938</v>
      </c>
      <c r="AG63" s="955"/>
      <c r="AH63" s="955"/>
      <c r="AI63" s="955"/>
      <c r="AJ63" s="1026"/>
      <c r="AK63" s="1027"/>
      <c r="AL63" s="959"/>
      <c r="AM63" s="959"/>
      <c r="AN63" s="959"/>
      <c r="AO63" s="959"/>
      <c r="AP63" s="955">
        <v>48770</v>
      </c>
      <c r="AQ63" s="955"/>
      <c r="AR63" s="955"/>
      <c r="AS63" s="955"/>
      <c r="AT63" s="955"/>
      <c r="AU63" s="955">
        <v>23789</v>
      </c>
      <c r="AV63" s="955"/>
      <c r="AW63" s="955"/>
      <c r="AX63" s="955"/>
      <c r="AY63" s="955"/>
      <c r="AZ63" s="1021"/>
      <c r="BA63" s="1021"/>
      <c r="BB63" s="1021"/>
      <c r="BC63" s="1021"/>
      <c r="BD63" s="1021"/>
      <c r="BE63" s="956"/>
      <c r="BF63" s="956"/>
      <c r="BG63" s="956"/>
      <c r="BH63" s="956"/>
      <c r="BI63" s="957"/>
      <c r="BJ63" s="1022" t="s">
        <v>469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532</v>
      </c>
      <c r="C68" s="982" t="s">
        <v>533</v>
      </c>
      <c r="D68" s="982" t="s">
        <v>533</v>
      </c>
      <c r="E68" s="982" t="s">
        <v>533</v>
      </c>
      <c r="F68" s="982" t="s">
        <v>533</v>
      </c>
      <c r="G68" s="982" t="s">
        <v>533</v>
      </c>
      <c r="H68" s="982" t="s">
        <v>533</v>
      </c>
      <c r="I68" s="982" t="s">
        <v>533</v>
      </c>
      <c r="J68" s="982" t="s">
        <v>533</v>
      </c>
      <c r="K68" s="982" t="s">
        <v>533</v>
      </c>
      <c r="L68" s="982" t="s">
        <v>533</v>
      </c>
      <c r="M68" s="982" t="s">
        <v>533</v>
      </c>
      <c r="N68" s="982" t="s">
        <v>533</v>
      </c>
      <c r="O68" s="982" t="s">
        <v>533</v>
      </c>
      <c r="P68" s="983" t="s">
        <v>533</v>
      </c>
      <c r="Q68" s="984">
        <v>466</v>
      </c>
      <c r="R68" s="978"/>
      <c r="S68" s="978"/>
      <c r="T68" s="978"/>
      <c r="U68" s="978"/>
      <c r="V68" s="978">
        <v>449</v>
      </c>
      <c r="W68" s="978"/>
      <c r="X68" s="978"/>
      <c r="Y68" s="978"/>
      <c r="Z68" s="978"/>
      <c r="AA68" s="978">
        <v>18</v>
      </c>
      <c r="AB68" s="978"/>
      <c r="AC68" s="978"/>
      <c r="AD68" s="978"/>
      <c r="AE68" s="978"/>
      <c r="AF68" s="978">
        <v>18</v>
      </c>
      <c r="AG68" s="978"/>
      <c r="AH68" s="978"/>
      <c r="AI68" s="978"/>
      <c r="AJ68" s="978"/>
      <c r="AK68" s="978">
        <v>10</v>
      </c>
      <c r="AL68" s="978"/>
      <c r="AM68" s="978"/>
      <c r="AN68" s="978"/>
      <c r="AO68" s="978"/>
      <c r="AP68" s="978">
        <v>287</v>
      </c>
      <c r="AQ68" s="978"/>
      <c r="AR68" s="978"/>
      <c r="AS68" s="978"/>
      <c r="AT68" s="978"/>
      <c r="AU68" s="978">
        <v>210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t="s">
        <v>535</v>
      </c>
      <c r="D69" s="971" t="s">
        <v>535</v>
      </c>
      <c r="E69" s="971" t="s">
        <v>535</v>
      </c>
      <c r="F69" s="971" t="s">
        <v>535</v>
      </c>
      <c r="G69" s="971" t="s">
        <v>535</v>
      </c>
      <c r="H69" s="971" t="s">
        <v>535</v>
      </c>
      <c r="I69" s="971" t="s">
        <v>535</v>
      </c>
      <c r="J69" s="971" t="s">
        <v>535</v>
      </c>
      <c r="K69" s="971" t="s">
        <v>535</v>
      </c>
      <c r="L69" s="971" t="s">
        <v>535</v>
      </c>
      <c r="M69" s="971" t="s">
        <v>535</v>
      </c>
      <c r="N69" s="971" t="s">
        <v>535</v>
      </c>
      <c r="O69" s="971" t="s">
        <v>535</v>
      </c>
      <c r="P69" s="972" t="s">
        <v>535</v>
      </c>
      <c r="Q69" s="973">
        <v>297</v>
      </c>
      <c r="R69" s="967"/>
      <c r="S69" s="967"/>
      <c r="T69" s="967"/>
      <c r="U69" s="967"/>
      <c r="V69" s="967">
        <v>290</v>
      </c>
      <c r="W69" s="967"/>
      <c r="X69" s="967"/>
      <c r="Y69" s="967"/>
      <c r="Z69" s="967"/>
      <c r="AA69" s="967">
        <v>7</v>
      </c>
      <c r="AB69" s="967"/>
      <c r="AC69" s="967"/>
      <c r="AD69" s="967"/>
      <c r="AE69" s="967"/>
      <c r="AF69" s="967">
        <v>7</v>
      </c>
      <c r="AG69" s="967"/>
      <c r="AH69" s="967"/>
      <c r="AI69" s="967"/>
      <c r="AJ69" s="967"/>
      <c r="AK69" s="967" t="s">
        <v>469</v>
      </c>
      <c r="AL69" s="967"/>
      <c r="AM69" s="967"/>
      <c r="AN69" s="967"/>
      <c r="AO69" s="967"/>
      <c r="AP69" s="967">
        <v>323</v>
      </c>
      <c r="AQ69" s="967"/>
      <c r="AR69" s="967"/>
      <c r="AS69" s="967"/>
      <c r="AT69" s="967"/>
      <c r="AU69" s="967">
        <v>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t="s">
        <v>537</v>
      </c>
      <c r="D70" s="971" t="s">
        <v>537</v>
      </c>
      <c r="E70" s="971" t="s">
        <v>537</v>
      </c>
      <c r="F70" s="971" t="s">
        <v>537</v>
      </c>
      <c r="G70" s="971" t="s">
        <v>537</v>
      </c>
      <c r="H70" s="971" t="s">
        <v>537</v>
      </c>
      <c r="I70" s="971" t="s">
        <v>537</v>
      </c>
      <c r="J70" s="971" t="s">
        <v>537</v>
      </c>
      <c r="K70" s="971" t="s">
        <v>537</v>
      </c>
      <c r="L70" s="971" t="s">
        <v>537</v>
      </c>
      <c r="M70" s="971" t="s">
        <v>537</v>
      </c>
      <c r="N70" s="971" t="s">
        <v>537</v>
      </c>
      <c r="O70" s="971" t="s">
        <v>537</v>
      </c>
      <c r="P70" s="972" t="s">
        <v>537</v>
      </c>
      <c r="Q70" s="973">
        <v>3205</v>
      </c>
      <c r="R70" s="967"/>
      <c r="S70" s="967"/>
      <c r="T70" s="967"/>
      <c r="U70" s="967"/>
      <c r="V70" s="967">
        <v>2707</v>
      </c>
      <c r="W70" s="967"/>
      <c r="X70" s="967"/>
      <c r="Y70" s="967"/>
      <c r="Z70" s="967"/>
      <c r="AA70" s="967">
        <v>498</v>
      </c>
      <c r="AB70" s="967"/>
      <c r="AC70" s="967"/>
      <c r="AD70" s="967"/>
      <c r="AE70" s="967"/>
      <c r="AF70" s="967">
        <v>498</v>
      </c>
      <c r="AG70" s="967"/>
      <c r="AH70" s="967"/>
      <c r="AI70" s="967"/>
      <c r="AJ70" s="967"/>
      <c r="AK70" s="967">
        <v>314</v>
      </c>
      <c r="AL70" s="967"/>
      <c r="AM70" s="967"/>
      <c r="AN70" s="967"/>
      <c r="AO70" s="967"/>
      <c r="AP70" s="967">
        <v>980</v>
      </c>
      <c r="AQ70" s="967"/>
      <c r="AR70" s="967"/>
      <c r="AS70" s="967"/>
      <c r="AT70" s="967"/>
      <c r="AU70" s="967">
        <v>569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t="s">
        <v>539</v>
      </c>
      <c r="D71" s="971" t="s">
        <v>539</v>
      </c>
      <c r="E71" s="971" t="s">
        <v>539</v>
      </c>
      <c r="F71" s="971" t="s">
        <v>539</v>
      </c>
      <c r="G71" s="971" t="s">
        <v>539</v>
      </c>
      <c r="H71" s="971" t="s">
        <v>539</v>
      </c>
      <c r="I71" s="971" t="s">
        <v>539</v>
      </c>
      <c r="J71" s="971" t="s">
        <v>539</v>
      </c>
      <c r="K71" s="971" t="s">
        <v>539</v>
      </c>
      <c r="L71" s="971" t="s">
        <v>539</v>
      </c>
      <c r="M71" s="971" t="s">
        <v>539</v>
      </c>
      <c r="N71" s="971" t="s">
        <v>539</v>
      </c>
      <c r="O71" s="971" t="s">
        <v>539</v>
      </c>
      <c r="P71" s="972" t="s">
        <v>539</v>
      </c>
      <c r="Q71" s="973">
        <v>1482</v>
      </c>
      <c r="R71" s="967"/>
      <c r="S71" s="967"/>
      <c r="T71" s="967"/>
      <c r="U71" s="967"/>
      <c r="V71" s="967">
        <v>1449</v>
      </c>
      <c r="W71" s="967"/>
      <c r="X71" s="967"/>
      <c r="Y71" s="967"/>
      <c r="Z71" s="967"/>
      <c r="AA71" s="967">
        <v>33</v>
      </c>
      <c r="AB71" s="967"/>
      <c r="AC71" s="967"/>
      <c r="AD71" s="967"/>
      <c r="AE71" s="967"/>
      <c r="AF71" s="967">
        <v>33</v>
      </c>
      <c r="AG71" s="967"/>
      <c r="AH71" s="967"/>
      <c r="AI71" s="967"/>
      <c r="AJ71" s="967"/>
      <c r="AK71" s="967">
        <v>106</v>
      </c>
      <c r="AL71" s="967"/>
      <c r="AM71" s="967"/>
      <c r="AN71" s="967"/>
      <c r="AO71" s="967"/>
      <c r="AP71" s="967">
        <v>834</v>
      </c>
      <c r="AQ71" s="967"/>
      <c r="AR71" s="967"/>
      <c r="AS71" s="967"/>
      <c r="AT71" s="967"/>
      <c r="AU71" s="967">
        <v>174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t="s">
        <v>541</v>
      </c>
      <c r="D72" s="971" t="s">
        <v>541</v>
      </c>
      <c r="E72" s="971" t="s">
        <v>541</v>
      </c>
      <c r="F72" s="971" t="s">
        <v>541</v>
      </c>
      <c r="G72" s="971" t="s">
        <v>541</v>
      </c>
      <c r="H72" s="971" t="s">
        <v>541</v>
      </c>
      <c r="I72" s="971" t="s">
        <v>541</v>
      </c>
      <c r="J72" s="971" t="s">
        <v>541</v>
      </c>
      <c r="K72" s="971" t="s">
        <v>541</v>
      </c>
      <c r="L72" s="971" t="s">
        <v>541</v>
      </c>
      <c r="M72" s="971" t="s">
        <v>541</v>
      </c>
      <c r="N72" s="971" t="s">
        <v>541</v>
      </c>
      <c r="O72" s="971" t="s">
        <v>541</v>
      </c>
      <c r="P72" s="972" t="s">
        <v>541</v>
      </c>
      <c r="Q72" s="973">
        <v>446</v>
      </c>
      <c r="R72" s="967"/>
      <c r="S72" s="967"/>
      <c r="T72" s="967"/>
      <c r="U72" s="967"/>
      <c r="V72" s="967">
        <v>436</v>
      </c>
      <c r="W72" s="967"/>
      <c r="X72" s="967"/>
      <c r="Y72" s="967"/>
      <c r="Z72" s="967"/>
      <c r="AA72" s="967">
        <v>10</v>
      </c>
      <c r="AB72" s="967"/>
      <c r="AC72" s="967"/>
      <c r="AD72" s="967"/>
      <c r="AE72" s="967"/>
      <c r="AF72" s="967">
        <v>10</v>
      </c>
      <c r="AG72" s="967"/>
      <c r="AH72" s="967"/>
      <c r="AI72" s="967"/>
      <c r="AJ72" s="967"/>
      <c r="AK72" s="967" t="s">
        <v>469</v>
      </c>
      <c r="AL72" s="967"/>
      <c r="AM72" s="967"/>
      <c r="AN72" s="967"/>
      <c r="AO72" s="967"/>
      <c r="AP72" s="967" t="s">
        <v>469</v>
      </c>
      <c r="AQ72" s="967"/>
      <c r="AR72" s="967"/>
      <c r="AS72" s="967"/>
      <c r="AT72" s="967"/>
      <c r="AU72" s="967" t="s">
        <v>469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t="s">
        <v>542</v>
      </c>
      <c r="D73" s="971" t="s">
        <v>542</v>
      </c>
      <c r="E73" s="971" t="s">
        <v>542</v>
      </c>
      <c r="F73" s="971" t="s">
        <v>542</v>
      </c>
      <c r="G73" s="971" t="s">
        <v>542</v>
      </c>
      <c r="H73" s="971" t="s">
        <v>542</v>
      </c>
      <c r="I73" s="971" t="s">
        <v>542</v>
      </c>
      <c r="J73" s="971" t="s">
        <v>542</v>
      </c>
      <c r="K73" s="971" t="s">
        <v>542</v>
      </c>
      <c r="L73" s="971" t="s">
        <v>542</v>
      </c>
      <c r="M73" s="971" t="s">
        <v>542</v>
      </c>
      <c r="N73" s="971" t="s">
        <v>542</v>
      </c>
      <c r="O73" s="971" t="s">
        <v>542</v>
      </c>
      <c r="P73" s="972" t="s">
        <v>542</v>
      </c>
      <c r="Q73" s="973">
        <v>639</v>
      </c>
      <c r="R73" s="967"/>
      <c r="S73" s="967"/>
      <c r="T73" s="967"/>
      <c r="U73" s="967"/>
      <c r="V73" s="967">
        <v>634</v>
      </c>
      <c r="W73" s="967"/>
      <c r="X73" s="967"/>
      <c r="Y73" s="967"/>
      <c r="Z73" s="967"/>
      <c r="AA73" s="967">
        <v>6</v>
      </c>
      <c r="AB73" s="967"/>
      <c r="AC73" s="967"/>
      <c r="AD73" s="967"/>
      <c r="AE73" s="967"/>
      <c r="AF73" s="967">
        <v>6</v>
      </c>
      <c r="AG73" s="967"/>
      <c r="AH73" s="967"/>
      <c r="AI73" s="967"/>
      <c r="AJ73" s="967"/>
      <c r="AK73" s="967">
        <v>463</v>
      </c>
      <c r="AL73" s="967"/>
      <c r="AM73" s="967"/>
      <c r="AN73" s="967"/>
      <c r="AO73" s="967"/>
      <c r="AP73" s="967" t="s">
        <v>469</v>
      </c>
      <c r="AQ73" s="967"/>
      <c r="AR73" s="967"/>
      <c r="AS73" s="967"/>
      <c r="AT73" s="967"/>
      <c r="AU73" s="967" t="s">
        <v>469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t="s">
        <v>543</v>
      </c>
      <c r="D74" s="971" t="s">
        <v>543</v>
      </c>
      <c r="E74" s="971" t="s">
        <v>543</v>
      </c>
      <c r="F74" s="971" t="s">
        <v>543</v>
      </c>
      <c r="G74" s="971" t="s">
        <v>543</v>
      </c>
      <c r="H74" s="971" t="s">
        <v>543</v>
      </c>
      <c r="I74" s="971" t="s">
        <v>543</v>
      </c>
      <c r="J74" s="971" t="s">
        <v>543</v>
      </c>
      <c r="K74" s="971" t="s">
        <v>543</v>
      </c>
      <c r="L74" s="971" t="s">
        <v>543</v>
      </c>
      <c r="M74" s="971" t="s">
        <v>543</v>
      </c>
      <c r="N74" s="971" t="s">
        <v>543</v>
      </c>
      <c r="O74" s="971" t="s">
        <v>543</v>
      </c>
      <c r="P74" s="972" t="s">
        <v>543</v>
      </c>
      <c r="Q74" s="973">
        <v>39</v>
      </c>
      <c r="R74" s="967"/>
      <c r="S74" s="967"/>
      <c r="T74" s="967"/>
      <c r="U74" s="967"/>
      <c r="V74" s="967">
        <v>35</v>
      </c>
      <c r="W74" s="967"/>
      <c r="X74" s="967"/>
      <c r="Y74" s="967"/>
      <c r="Z74" s="967"/>
      <c r="AA74" s="967">
        <v>3</v>
      </c>
      <c r="AB74" s="967"/>
      <c r="AC74" s="967"/>
      <c r="AD74" s="967"/>
      <c r="AE74" s="967"/>
      <c r="AF74" s="967">
        <v>3</v>
      </c>
      <c r="AG74" s="967"/>
      <c r="AH74" s="967"/>
      <c r="AI74" s="967"/>
      <c r="AJ74" s="967"/>
      <c r="AK74" s="967" t="s">
        <v>469</v>
      </c>
      <c r="AL74" s="967"/>
      <c r="AM74" s="967"/>
      <c r="AN74" s="967"/>
      <c r="AO74" s="967"/>
      <c r="AP74" s="967" t="s">
        <v>469</v>
      </c>
      <c r="AQ74" s="967"/>
      <c r="AR74" s="967"/>
      <c r="AS74" s="967"/>
      <c r="AT74" s="967"/>
      <c r="AU74" s="967" t="s">
        <v>469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t="s">
        <v>545</v>
      </c>
      <c r="D75" s="971" t="s">
        <v>545</v>
      </c>
      <c r="E75" s="971" t="s">
        <v>545</v>
      </c>
      <c r="F75" s="971" t="s">
        <v>545</v>
      </c>
      <c r="G75" s="971" t="s">
        <v>545</v>
      </c>
      <c r="H75" s="971" t="s">
        <v>545</v>
      </c>
      <c r="I75" s="971" t="s">
        <v>545</v>
      </c>
      <c r="J75" s="971" t="s">
        <v>545</v>
      </c>
      <c r="K75" s="971" t="s">
        <v>545</v>
      </c>
      <c r="L75" s="971" t="s">
        <v>545</v>
      </c>
      <c r="M75" s="971" t="s">
        <v>545</v>
      </c>
      <c r="N75" s="971" t="s">
        <v>545</v>
      </c>
      <c r="O75" s="971" t="s">
        <v>545</v>
      </c>
      <c r="P75" s="972" t="s">
        <v>545</v>
      </c>
      <c r="Q75" s="974">
        <v>77</v>
      </c>
      <c r="R75" s="975"/>
      <c r="S75" s="975"/>
      <c r="T75" s="975"/>
      <c r="U75" s="976"/>
      <c r="V75" s="977">
        <v>76</v>
      </c>
      <c r="W75" s="975"/>
      <c r="X75" s="975"/>
      <c r="Y75" s="975"/>
      <c r="Z75" s="976"/>
      <c r="AA75" s="977">
        <v>1</v>
      </c>
      <c r="AB75" s="975"/>
      <c r="AC75" s="975"/>
      <c r="AD75" s="975"/>
      <c r="AE75" s="976"/>
      <c r="AF75" s="977">
        <v>1</v>
      </c>
      <c r="AG75" s="975"/>
      <c r="AH75" s="975"/>
      <c r="AI75" s="975"/>
      <c r="AJ75" s="976"/>
      <c r="AK75" s="977" t="s">
        <v>469</v>
      </c>
      <c r="AL75" s="975"/>
      <c r="AM75" s="975"/>
      <c r="AN75" s="975"/>
      <c r="AO75" s="976"/>
      <c r="AP75" s="977" t="s">
        <v>469</v>
      </c>
      <c r="AQ75" s="975"/>
      <c r="AR75" s="975"/>
      <c r="AS75" s="975"/>
      <c r="AT75" s="976"/>
      <c r="AU75" s="977" t="s">
        <v>469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t="s">
        <v>545</v>
      </c>
      <c r="D76" s="971" t="s">
        <v>545</v>
      </c>
      <c r="E76" s="971" t="s">
        <v>545</v>
      </c>
      <c r="F76" s="971" t="s">
        <v>545</v>
      </c>
      <c r="G76" s="971" t="s">
        <v>545</v>
      </c>
      <c r="H76" s="971" t="s">
        <v>545</v>
      </c>
      <c r="I76" s="971" t="s">
        <v>545</v>
      </c>
      <c r="J76" s="971" t="s">
        <v>545</v>
      </c>
      <c r="K76" s="971" t="s">
        <v>545</v>
      </c>
      <c r="L76" s="971" t="s">
        <v>545</v>
      </c>
      <c r="M76" s="971" t="s">
        <v>545</v>
      </c>
      <c r="N76" s="971" t="s">
        <v>545</v>
      </c>
      <c r="O76" s="971" t="s">
        <v>545</v>
      </c>
      <c r="P76" s="972" t="s">
        <v>545</v>
      </c>
      <c r="Q76" s="974">
        <v>229551</v>
      </c>
      <c r="R76" s="975"/>
      <c r="S76" s="975"/>
      <c r="T76" s="975"/>
      <c r="U76" s="976"/>
      <c r="V76" s="977">
        <v>221564</v>
      </c>
      <c r="W76" s="975"/>
      <c r="X76" s="975"/>
      <c r="Y76" s="975"/>
      <c r="Z76" s="976"/>
      <c r="AA76" s="977">
        <v>7987</v>
      </c>
      <c r="AB76" s="975"/>
      <c r="AC76" s="975"/>
      <c r="AD76" s="975"/>
      <c r="AE76" s="976"/>
      <c r="AF76" s="977">
        <v>7987</v>
      </c>
      <c r="AG76" s="975"/>
      <c r="AH76" s="975"/>
      <c r="AI76" s="975"/>
      <c r="AJ76" s="976"/>
      <c r="AK76" s="977">
        <v>1484</v>
      </c>
      <c r="AL76" s="975"/>
      <c r="AM76" s="975"/>
      <c r="AN76" s="975"/>
      <c r="AO76" s="976"/>
      <c r="AP76" s="977" t="s">
        <v>469</v>
      </c>
      <c r="AQ76" s="975"/>
      <c r="AR76" s="975"/>
      <c r="AS76" s="975"/>
      <c r="AT76" s="976"/>
      <c r="AU76" s="977" t="s">
        <v>469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547</v>
      </c>
      <c r="C77" s="971"/>
      <c r="D77" s="971"/>
      <c r="E77" s="971"/>
      <c r="F77" s="971"/>
      <c r="G77" s="971"/>
      <c r="H77" s="971"/>
      <c r="I77" s="971"/>
      <c r="J77" s="971"/>
      <c r="K77" s="971"/>
      <c r="L77" s="971"/>
      <c r="M77" s="971"/>
      <c r="N77" s="971"/>
      <c r="O77" s="971"/>
      <c r="P77" s="972"/>
      <c r="Q77" s="974">
        <v>49</v>
      </c>
      <c r="R77" s="975"/>
      <c r="S77" s="975"/>
      <c r="T77" s="975"/>
      <c r="U77" s="976"/>
      <c r="V77" s="977">
        <v>45</v>
      </c>
      <c r="W77" s="975"/>
      <c r="X77" s="975"/>
      <c r="Y77" s="975"/>
      <c r="Z77" s="976"/>
      <c r="AA77" s="977">
        <v>3</v>
      </c>
      <c r="AB77" s="975"/>
      <c r="AC77" s="975"/>
      <c r="AD77" s="975"/>
      <c r="AE77" s="976"/>
      <c r="AF77" s="977">
        <v>3</v>
      </c>
      <c r="AG77" s="975"/>
      <c r="AH77" s="975"/>
      <c r="AI77" s="975"/>
      <c r="AJ77" s="976"/>
      <c r="AK77" s="977" t="s">
        <v>469</v>
      </c>
      <c r="AL77" s="975"/>
      <c r="AM77" s="975"/>
      <c r="AN77" s="975"/>
      <c r="AO77" s="976"/>
      <c r="AP77" s="977" t="s">
        <v>469</v>
      </c>
      <c r="AQ77" s="975"/>
      <c r="AR77" s="975"/>
      <c r="AS77" s="975"/>
      <c r="AT77" s="976"/>
      <c r="AU77" s="977" t="s">
        <v>469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548</v>
      </c>
      <c r="B88" s="940" t="s">
        <v>549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8566</v>
      </c>
      <c r="AG88" s="955"/>
      <c r="AH88" s="955"/>
      <c r="AI88" s="955"/>
      <c r="AJ88" s="955"/>
      <c r="AK88" s="959"/>
      <c r="AL88" s="959"/>
      <c r="AM88" s="959"/>
      <c r="AN88" s="959"/>
      <c r="AO88" s="959"/>
      <c r="AP88" s="955">
        <v>2424</v>
      </c>
      <c r="AQ88" s="955"/>
      <c r="AR88" s="955"/>
      <c r="AS88" s="955"/>
      <c r="AT88" s="955"/>
      <c r="AU88" s="955">
        <v>1001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548</v>
      </c>
      <c r="BR102" s="940" t="s">
        <v>560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872</v>
      </c>
      <c r="CS102" s="947"/>
      <c r="CT102" s="947"/>
      <c r="CU102" s="947"/>
      <c r="CV102" s="948"/>
      <c r="CW102" s="946">
        <v>3006</v>
      </c>
      <c r="CX102" s="947"/>
      <c r="CY102" s="947"/>
      <c r="CZ102" s="947"/>
      <c r="DA102" s="948"/>
      <c r="DB102" s="946">
        <v>923</v>
      </c>
      <c r="DC102" s="947"/>
      <c r="DD102" s="947"/>
      <c r="DE102" s="947"/>
      <c r="DF102" s="948"/>
      <c r="DG102" s="946" t="s">
        <v>469</v>
      </c>
      <c r="DH102" s="947"/>
      <c r="DI102" s="947"/>
      <c r="DJ102" s="947"/>
      <c r="DK102" s="948"/>
      <c r="DL102" s="946">
        <v>149</v>
      </c>
      <c r="DM102" s="947"/>
      <c r="DN102" s="947"/>
      <c r="DO102" s="947"/>
      <c r="DP102" s="948"/>
      <c r="DQ102" s="946">
        <v>134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394</v>
      </c>
      <c r="AB109" s="888"/>
      <c r="AC109" s="888"/>
      <c r="AD109" s="888"/>
      <c r="AE109" s="889"/>
      <c r="AF109" s="890" t="s">
        <v>287</v>
      </c>
      <c r="AG109" s="888"/>
      <c r="AH109" s="888"/>
      <c r="AI109" s="888"/>
      <c r="AJ109" s="889"/>
      <c r="AK109" s="890" t="s">
        <v>286</v>
      </c>
      <c r="AL109" s="888"/>
      <c r="AM109" s="888"/>
      <c r="AN109" s="888"/>
      <c r="AO109" s="889"/>
      <c r="AP109" s="890" t="s">
        <v>395</v>
      </c>
      <c r="AQ109" s="888"/>
      <c r="AR109" s="888"/>
      <c r="AS109" s="888"/>
      <c r="AT109" s="919"/>
      <c r="AU109" s="887" t="s">
        <v>393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394</v>
      </c>
      <c r="BR109" s="888"/>
      <c r="BS109" s="888"/>
      <c r="BT109" s="888"/>
      <c r="BU109" s="889"/>
      <c r="BV109" s="890" t="s">
        <v>287</v>
      </c>
      <c r="BW109" s="888"/>
      <c r="BX109" s="888"/>
      <c r="BY109" s="888"/>
      <c r="BZ109" s="889"/>
      <c r="CA109" s="890" t="s">
        <v>286</v>
      </c>
      <c r="CB109" s="888"/>
      <c r="CC109" s="888"/>
      <c r="CD109" s="888"/>
      <c r="CE109" s="889"/>
      <c r="CF109" s="928" t="s">
        <v>395</v>
      </c>
      <c r="CG109" s="928"/>
      <c r="CH109" s="928"/>
      <c r="CI109" s="928"/>
      <c r="CJ109" s="928"/>
      <c r="CK109" s="890" t="s">
        <v>396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394</v>
      </c>
      <c r="DH109" s="888"/>
      <c r="DI109" s="888"/>
      <c r="DJ109" s="888"/>
      <c r="DK109" s="889"/>
      <c r="DL109" s="890" t="s">
        <v>287</v>
      </c>
      <c r="DM109" s="888"/>
      <c r="DN109" s="888"/>
      <c r="DO109" s="888"/>
      <c r="DP109" s="889"/>
      <c r="DQ109" s="890" t="s">
        <v>286</v>
      </c>
      <c r="DR109" s="888"/>
      <c r="DS109" s="888"/>
      <c r="DT109" s="888"/>
      <c r="DU109" s="889"/>
      <c r="DV109" s="890" t="s">
        <v>395</v>
      </c>
      <c r="DW109" s="888"/>
      <c r="DX109" s="888"/>
      <c r="DY109" s="888"/>
      <c r="DZ109" s="919"/>
    </row>
    <row r="110" spans="1:131" s="197" customFormat="1" ht="26.25" customHeight="1" x14ac:dyDescent="0.15">
      <c r="A110" s="757" t="s">
        <v>397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7280327</v>
      </c>
      <c r="AB110" s="873"/>
      <c r="AC110" s="873"/>
      <c r="AD110" s="873"/>
      <c r="AE110" s="874"/>
      <c r="AF110" s="875">
        <v>7277454</v>
      </c>
      <c r="AG110" s="873"/>
      <c r="AH110" s="873"/>
      <c r="AI110" s="873"/>
      <c r="AJ110" s="874"/>
      <c r="AK110" s="875">
        <v>7665618</v>
      </c>
      <c r="AL110" s="873"/>
      <c r="AM110" s="873"/>
      <c r="AN110" s="873"/>
      <c r="AO110" s="874"/>
      <c r="AP110" s="876">
        <v>25.3</v>
      </c>
      <c r="AQ110" s="877"/>
      <c r="AR110" s="877"/>
      <c r="AS110" s="877"/>
      <c r="AT110" s="878"/>
      <c r="AU110" s="920" t="s">
        <v>61</v>
      </c>
      <c r="AV110" s="921"/>
      <c r="AW110" s="921"/>
      <c r="AX110" s="921"/>
      <c r="AY110" s="922"/>
      <c r="AZ110" s="816" t="s">
        <v>398</v>
      </c>
      <c r="BA110" s="758"/>
      <c r="BB110" s="758"/>
      <c r="BC110" s="758"/>
      <c r="BD110" s="758"/>
      <c r="BE110" s="758"/>
      <c r="BF110" s="758"/>
      <c r="BG110" s="758"/>
      <c r="BH110" s="758"/>
      <c r="BI110" s="758"/>
      <c r="BJ110" s="758"/>
      <c r="BK110" s="758"/>
      <c r="BL110" s="758"/>
      <c r="BM110" s="758"/>
      <c r="BN110" s="758"/>
      <c r="BO110" s="758"/>
      <c r="BP110" s="759"/>
      <c r="BQ110" s="799">
        <v>79554969</v>
      </c>
      <c r="BR110" s="800"/>
      <c r="BS110" s="800"/>
      <c r="BT110" s="800"/>
      <c r="BU110" s="800"/>
      <c r="BV110" s="800">
        <v>82814871</v>
      </c>
      <c r="BW110" s="800"/>
      <c r="BX110" s="800"/>
      <c r="BY110" s="800"/>
      <c r="BZ110" s="800"/>
      <c r="CA110" s="800">
        <v>85883364</v>
      </c>
      <c r="CB110" s="800"/>
      <c r="CC110" s="800"/>
      <c r="CD110" s="800"/>
      <c r="CE110" s="800"/>
      <c r="CF110" s="861">
        <v>283.5</v>
      </c>
      <c r="CG110" s="862"/>
      <c r="CH110" s="862"/>
      <c r="CI110" s="862"/>
      <c r="CJ110" s="862"/>
      <c r="CK110" s="916" t="s">
        <v>399</v>
      </c>
      <c r="CL110" s="864"/>
      <c r="CM110" s="869" t="s">
        <v>400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401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402</v>
      </c>
      <c r="BA111" s="768"/>
      <c r="BB111" s="768"/>
      <c r="BC111" s="768"/>
      <c r="BD111" s="768"/>
      <c r="BE111" s="768"/>
      <c r="BF111" s="768"/>
      <c r="BG111" s="768"/>
      <c r="BH111" s="768"/>
      <c r="BI111" s="768"/>
      <c r="BJ111" s="768"/>
      <c r="BK111" s="768"/>
      <c r="BL111" s="768"/>
      <c r="BM111" s="768"/>
      <c r="BN111" s="768"/>
      <c r="BO111" s="768"/>
      <c r="BP111" s="769"/>
      <c r="BQ111" s="770">
        <v>3390600</v>
      </c>
      <c r="BR111" s="771"/>
      <c r="BS111" s="771"/>
      <c r="BT111" s="771"/>
      <c r="BU111" s="771"/>
      <c r="BV111" s="771">
        <v>3295792</v>
      </c>
      <c r="BW111" s="771"/>
      <c r="BX111" s="771"/>
      <c r="BY111" s="771"/>
      <c r="BZ111" s="771"/>
      <c r="CA111" s="771">
        <v>3126536</v>
      </c>
      <c r="CB111" s="771"/>
      <c r="CC111" s="771"/>
      <c r="CD111" s="771"/>
      <c r="CE111" s="771"/>
      <c r="CF111" s="848">
        <v>10.3</v>
      </c>
      <c r="CG111" s="849"/>
      <c r="CH111" s="849"/>
      <c r="CI111" s="849"/>
      <c r="CJ111" s="849"/>
      <c r="CK111" s="917"/>
      <c r="CL111" s="866"/>
      <c r="CM111" s="803" t="s">
        <v>403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404</v>
      </c>
      <c r="B112" s="903"/>
      <c r="C112" s="768" t="s">
        <v>405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406</v>
      </c>
      <c r="BA112" s="768"/>
      <c r="BB112" s="768"/>
      <c r="BC112" s="768"/>
      <c r="BD112" s="768"/>
      <c r="BE112" s="768"/>
      <c r="BF112" s="768"/>
      <c r="BG112" s="768"/>
      <c r="BH112" s="768"/>
      <c r="BI112" s="768"/>
      <c r="BJ112" s="768"/>
      <c r="BK112" s="768"/>
      <c r="BL112" s="768"/>
      <c r="BM112" s="768"/>
      <c r="BN112" s="768"/>
      <c r="BO112" s="768"/>
      <c r="BP112" s="769"/>
      <c r="BQ112" s="770">
        <v>25342838</v>
      </c>
      <c r="BR112" s="771"/>
      <c r="BS112" s="771"/>
      <c r="BT112" s="771"/>
      <c r="BU112" s="771"/>
      <c r="BV112" s="771">
        <v>24431160</v>
      </c>
      <c r="BW112" s="771"/>
      <c r="BX112" s="771"/>
      <c r="BY112" s="771"/>
      <c r="BZ112" s="771"/>
      <c r="CA112" s="771">
        <v>23789350</v>
      </c>
      <c r="CB112" s="771"/>
      <c r="CC112" s="771"/>
      <c r="CD112" s="771"/>
      <c r="CE112" s="771"/>
      <c r="CF112" s="848">
        <v>78.5</v>
      </c>
      <c r="CG112" s="849"/>
      <c r="CH112" s="849"/>
      <c r="CI112" s="849"/>
      <c r="CJ112" s="849"/>
      <c r="CK112" s="917"/>
      <c r="CL112" s="866"/>
      <c r="CM112" s="803" t="s">
        <v>407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408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2718541</v>
      </c>
      <c r="AB113" s="909"/>
      <c r="AC113" s="909"/>
      <c r="AD113" s="909"/>
      <c r="AE113" s="910"/>
      <c r="AF113" s="911">
        <v>2685217</v>
      </c>
      <c r="AG113" s="909"/>
      <c r="AH113" s="909"/>
      <c r="AI113" s="909"/>
      <c r="AJ113" s="910"/>
      <c r="AK113" s="911">
        <v>2591166</v>
      </c>
      <c r="AL113" s="909"/>
      <c r="AM113" s="909"/>
      <c r="AN113" s="909"/>
      <c r="AO113" s="910"/>
      <c r="AP113" s="912">
        <v>8.6</v>
      </c>
      <c r="AQ113" s="913"/>
      <c r="AR113" s="913"/>
      <c r="AS113" s="913"/>
      <c r="AT113" s="914"/>
      <c r="AU113" s="923"/>
      <c r="AV113" s="924"/>
      <c r="AW113" s="924"/>
      <c r="AX113" s="924"/>
      <c r="AY113" s="925"/>
      <c r="AZ113" s="767" t="s">
        <v>409</v>
      </c>
      <c r="BA113" s="768"/>
      <c r="BB113" s="768"/>
      <c r="BC113" s="768"/>
      <c r="BD113" s="768"/>
      <c r="BE113" s="768"/>
      <c r="BF113" s="768"/>
      <c r="BG113" s="768"/>
      <c r="BH113" s="768"/>
      <c r="BI113" s="768"/>
      <c r="BJ113" s="768"/>
      <c r="BK113" s="768"/>
      <c r="BL113" s="768"/>
      <c r="BM113" s="768"/>
      <c r="BN113" s="768"/>
      <c r="BO113" s="768"/>
      <c r="BP113" s="769"/>
      <c r="BQ113" s="770">
        <v>574211</v>
      </c>
      <c r="BR113" s="771"/>
      <c r="BS113" s="771"/>
      <c r="BT113" s="771"/>
      <c r="BU113" s="771"/>
      <c r="BV113" s="771">
        <v>659228</v>
      </c>
      <c r="BW113" s="771"/>
      <c r="BX113" s="771"/>
      <c r="BY113" s="771"/>
      <c r="BZ113" s="771"/>
      <c r="CA113" s="771">
        <v>1000782</v>
      </c>
      <c r="CB113" s="771"/>
      <c r="CC113" s="771"/>
      <c r="CD113" s="771"/>
      <c r="CE113" s="771"/>
      <c r="CF113" s="848">
        <v>3.3</v>
      </c>
      <c r="CG113" s="849"/>
      <c r="CH113" s="849"/>
      <c r="CI113" s="849"/>
      <c r="CJ113" s="849"/>
      <c r="CK113" s="917"/>
      <c r="CL113" s="866"/>
      <c r="CM113" s="803" t="s">
        <v>410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411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84548</v>
      </c>
      <c r="AB114" s="784"/>
      <c r="AC114" s="784"/>
      <c r="AD114" s="784"/>
      <c r="AE114" s="785"/>
      <c r="AF114" s="786">
        <v>68740</v>
      </c>
      <c r="AG114" s="784"/>
      <c r="AH114" s="784"/>
      <c r="AI114" s="784"/>
      <c r="AJ114" s="785"/>
      <c r="AK114" s="786">
        <v>64156</v>
      </c>
      <c r="AL114" s="784"/>
      <c r="AM114" s="784"/>
      <c r="AN114" s="784"/>
      <c r="AO114" s="785"/>
      <c r="AP114" s="754">
        <v>0.2</v>
      </c>
      <c r="AQ114" s="755"/>
      <c r="AR114" s="755"/>
      <c r="AS114" s="755"/>
      <c r="AT114" s="756"/>
      <c r="AU114" s="923"/>
      <c r="AV114" s="924"/>
      <c r="AW114" s="924"/>
      <c r="AX114" s="924"/>
      <c r="AY114" s="925"/>
      <c r="AZ114" s="767" t="s">
        <v>412</v>
      </c>
      <c r="BA114" s="768"/>
      <c r="BB114" s="768"/>
      <c r="BC114" s="768"/>
      <c r="BD114" s="768"/>
      <c r="BE114" s="768"/>
      <c r="BF114" s="768"/>
      <c r="BG114" s="768"/>
      <c r="BH114" s="768"/>
      <c r="BI114" s="768"/>
      <c r="BJ114" s="768"/>
      <c r="BK114" s="768"/>
      <c r="BL114" s="768"/>
      <c r="BM114" s="768"/>
      <c r="BN114" s="768"/>
      <c r="BO114" s="768"/>
      <c r="BP114" s="769"/>
      <c r="BQ114" s="770">
        <v>12963374</v>
      </c>
      <c r="BR114" s="771"/>
      <c r="BS114" s="771"/>
      <c r="BT114" s="771"/>
      <c r="BU114" s="771"/>
      <c r="BV114" s="771">
        <v>12311125</v>
      </c>
      <c r="BW114" s="771"/>
      <c r="BX114" s="771"/>
      <c r="BY114" s="771"/>
      <c r="BZ114" s="771"/>
      <c r="CA114" s="771">
        <v>11207589</v>
      </c>
      <c r="CB114" s="771"/>
      <c r="CC114" s="771"/>
      <c r="CD114" s="771"/>
      <c r="CE114" s="771"/>
      <c r="CF114" s="848">
        <v>37</v>
      </c>
      <c r="CG114" s="849"/>
      <c r="CH114" s="849"/>
      <c r="CI114" s="849"/>
      <c r="CJ114" s="849"/>
      <c r="CK114" s="917"/>
      <c r="CL114" s="866"/>
      <c r="CM114" s="803" t="s">
        <v>413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414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113877</v>
      </c>
      <c r="AB115" s="909"/>
      <c r="AC115" s="909"/>
      <c r="AD115" s="909"/>
      <c r="AE115" s="910"/>
      <c r="AF115" s="911">
        <v>168383</v>
      </c>
      <c r="AG115" s="909"/>
      <c r="AH115" s="909"/>
      <c r="AI115" s="909"/>
      <c r="AJ115" s="910"/>
      <c r="AK115" s="911">
        <v>107568</v>
      </c>
      <c r="AL115" s="909"/>
      <c r="AM115" s="909"/>
      <c r="AN115" s="909"/>
      <c r="AO115" s="910"/>
      <c r="AP115" s="912">
        <v>0.4</v>
      </c>
      <c r="AQ115" s="913"/>
      <c r="AR115" s="913"/>
      <c r="AS115" s="913"/>
      <c r="AT115" s="914"/>
      <c r="AU115" s="923"/>
      <c r="AV115" s="924"/>
      <c r="AW115" s="924"/>
      <c r="AX115" s="924"/>
      <c r="AY115" s="925"/>
      <c r="AZ115" s="767" t="s">
        <v>415</v>
      </c>
      <c r="BA115" s="768"/>
      <c r="BB115" s="768"/>
      <c r="BC115" s="768"/>
      <c r="BD115" s="768"/>
      <c r="BE115" s="768"/>
      <c r="BF115" s="768"/>
      <c r="BG115" s="768"/>
      <c r="BH115" s="768"/>
      <c r="BI115" s="768"/>
      <c r="BJ115" s="768"/>
      <c r="BK115" s="768"/>
      <c r="BL115" s="768"/>
      <c r="BM115" s="768"/>
      <c r="BN115" s="768"/>
      <c r="BO115" s="768"/>
      <c r="BP115" s="769"/>
      <c r="BQ115" s="770">
        <v>191100</v>
      </c>
      <c r="BR115" s="771"/>
      <c r="BS115" s="771"/>
      <c r="BT115" s="771"/>
      <c r="BU115" s="771"/>
      <c r="BV115" s="771">
        <v>111060</v>
      </c>
      <c r="BW115" s="771"/>
      <c r="BX115" s="771"/>
      <c r="BY115" s="771"/>
      <c r="BZ115" s="771"/>
      <c r="CA115" s="771">
        <v>134483</v>
      </c>
      <c r="CB115" s="771"/>
      <c r="CC115" s="771"/>
      <c r="CD115" s="771"/>
      <c r="CE115" s="771"/>
      <c r="CF115" s="848">
        <v>0.4</v>
      </c>
      <c r="CG115" s="849"/>
      <c r="CH115" s="849"/>
      <c r="CI115" s="849"/>
      <c r="CJ115" s="849"/>
      <c r="CK115" s="917"/>
      <c r="CL115" s="866"/>
      <c r="CM115" s="767" t="s">
        <v>416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417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418</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419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318752</v>
      </c>
      <c r="DH116" s="784"/>
      <c r="DI116" s="784"/>
      <c r="DJ116" s="784"/>
      <c r="DK116" s="785"/>
      <c r="DL116" s="786">
        <v>250630</v>
      </c>
      <c r="DM116" s="784"/>
      <c r="DN116" s="784"/>
      <c r="DO116" s="784"/>
      <c r="DP116" s="785"/>
      <c r="DQ116" s="786">
        <v>190506</v>
      </c>
      <c r="DR116" s="784"/>
      <c r="DS116" s="784"/>
      <c r="DT116" s="784"/>
      <c r="DU116" s="785"/>
      <c r="DV116" s="754">
        <v>0.6</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420</v>
      </c>
      <c r="Z117" s="889"/>
      <c r="AA117" s="894">
        <v>10197293</v>
      </c>
      <c r="AB117" s="895"/>
      <c r="AC117" s="895"/>
      <c r="AD117" s="895"/>
      <c r="AE117" s="896"/>
      <c r="AF117" s="898">
        <v>10199794</v>
      </c>
      <c r="AG117" s="895"/>
      <c r="AH117" s="895"/>
      <c r="AI117" s="895"/>
      <c r="AJ117" s="896"/>
      <c r="AK117" s="898">
        <v>10428508</v>
      </c>
      <c r="AL117" s="895"/>
      <c r="AM117" s="895"/>
      <c r="AN117" s="895"/>
      <c r="AO117" s="896"/>
      <c r="AP117" s="899"/>
      <c r="AQ117" s="900"/>
      <c r="AR117" s="900"/>
      <c r="AS117" s="900"/>
      <c r="AT117" s="901"/>
      <c r="AU117" s="923"/>
      <c r="AV117" s="924"/>
      <c r="AW117" s="924"/>
      <c r="AX117" s="924"/>
      <c r="AY117" s="925"/>
      <c r="AZ117" s="845" t="s">
        <v>421</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422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396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394</v>
      </c>
      <c r="AB118" s="888"/>
      <c r="AC118" s="888"/>
      <c r="AD118" s="888"/>
      <c r="AE118" s="889"/>
      <c r="AF118" s="890" t="s">
        <v>287</v>
      </c>
      <c r="AG118" s="888"/>
      <c r="AH118" s="888"/>
      <c r="AI118" s="888"/>
      <c r="AJ118" s="889"/>
      <c r="AK118" s="890" t="s">
        <v>286</v>
      </c>
      <c r="AL118" s="888"/>
      <c r="AM118" s="888"/>
      <c r="AN118" s="888"/>
      <c r="AO118" s="889"/>
      <c r="AP118" s="891" t="s">
        <v>395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423</v>
      </c>
      <c r="BP118" s="838"/>
      <c r="BQ118" s="857">
        <v>122017092</v>
      </c>
      <c r="BR118" s="858"/>
      <c r="BS118" s="858"/>
      <c r="BT118" s="858"/>
      <c r="BU118" s="858"/>
      <c r="BV118" s="858">
        <v>123623236</v>
      </c>
      <c r="BW118" s="858"/>
      <c r="BX118" s="858"/>
      <c r="BY118" s="858"/>
      <c r="BZ118" s="858"/>
      <c r="CA118" s="858">
        <v>125142104</v>
      </c>
      <c r="CB118" s="858"/>
      <c r="CC118" s="858"/>
      <c r="CD118" s="858"/>
      <c r="CE118" s="858"/>
      <c r="CF118" s="743"/>
      <c r="CG118" s="744"/>
      <c r="CH118" s="744"/>
      <c r="CI118" s="744"/>
      <c r="CJ118" s="841"/>
      <c r="CK118" s="917"/>
      <c r="CL118" s="866"/>
      <c r="CM118" s="803" t="s">
        <v>424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399</v>
      </c>
      <c r="B119" s="864"/>
      <c r="C119" s="869" t="s">
        <v>400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425</v>
      </c>
      <c r="AV119" s="880"/>
      <c r="AW119" s="880"/>
      <c r="AX119" s="880"/>
      <c r="AY119" s="881"/>
      <c r="AZ119" s="816" t="s">
        <v>426</v>
      </c>
      <c r="BA119" s="758"/>
      <c r="BB119" s="758"/>
      <c r="BC119" s="758"/>
      <c r="BD119" s="758"/>
      <c r="BE119" s="758"/>
      <c r="BF119" s="758"/>
      <c r="BG119" s="758"/>
      <c r="BH119" s="758"/>
      <c r="BI119" s="758"/>
      <c r="BJ119" s="758"/>
      <c r="BK119" s="758"/>
      <c r="BL119" s="758"/>
      <c r="BM119" s="758"/>
      <c r="BN119" s="758"/>
      <c r="BO119" s="758"/>
      <c r="BP119" s="759"/>
      <c r="BQ119" s="799">
        <v>6975475</v>
      </c>
      <c r="BR119" s="800"/>
      <c r="BS119" s="800"/>
      <c r="BT119" s="800"/>
      <c r="BU119" s="800"/>
      <c r="BV119" s="800">
        <v>8576472</v>
      </c>
      <c r="BW119" s="800"/>
      <c r="BX119" s="800"/>
      <c r="BY119" s="800"/>
      <c r="BZ119" s="800"/>
      <c r="CA119" s="800">
        <v>9145633</v>
      </c>
      <c r="CB119" s="800"/>
      <c r="CC119" s="800"/>
      <c r="CD119" s="800"/>
      <c r="CE119" s="800"/>
      <c r="CF119" s="861">
        <v>30.2</v>
      </c>
      <c r="CG119" s="862"/>
      <c r="CH119" s="862"/>
      <c r="CI119" s="862"/>
      <c r="CJ119" s="862"/>
      <c r="CK119" s="918"/>
      <c r="CL119" s="868"/>
      <c r="CM119" s="825" t="s">
        <v>427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3071848</v>
      </c>
      <c r="DH119" s="717"/>
      <c r="DI119" s="717"/>
      <c r="DJ119" s="717"/>
      <c r="DK119" s="718"/>
      <c r="DL119" s="719">
        <v>3045162</v>
      </c>
      <c r="DM119" s="717"/>
      <c r="DN119" s="717"/>
      <c r="DO119" s="717"/>
      <c r="DP119" s="718"/>
      <c r="DQ119" s="719">
        <v>2936030</v>
      </c>
      <c r="DR119" s="717"/>
      <c r="DS119" s="717"/>
      <c r="DT119" s="717"/>
      <c r="DU119" s="718"/>
      <c r="DV119" s="807">
        <v>9.6999999999999993</v>
      </c>
      <c r="DW119" s="808"/>
      <c r="DX119" s="808"/>
      <c r="DY119" s="808"/>
      <c r="DZ119" s="809"/>
    </row>
    <row r="120" spans="1:130" s="197" customFormat="1" ht="26.25" customHeight="1" x14ac:dyDescent="0.15">
      <c r="A120" s="865"/>
      <c r="B120" s="866"/>
      <c r="C120" s="803" t="s">
        <v>403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428</v>
      </c>
      <c r="BA120" s="768"/>
      <c r="BB120" s="768"/>
      <c r="BC120" s="768"/>
      <c r="BD120" s="768"/>
      <c r="BE120" s="768"/>
      <c r="BF120" s="768"/>
      <c r="BG120" s="768"/>
      <c r="BH120" s="768"/>
      <c r="BI120" s="768"/>
      <c r="BJ120" s="768"/>
      <c r="BK120" s="768"/>
      <c r="BL120" s="768"/>
      <c r="BM120" s="768"/>
      <c r="BN120" s="768"/>
      <c r="BO120" s="768"/>
      <c r="BP120" s="769"/>
      <c r="BQ120" s="770">
        <v>15248470</v>
      </c>
      <c r="BR120" s="771"/>
      <c r="BS120" s="771"/>
      <c r="BT120" s="771"/>
      <c r="BU120" s="771"/>
      <c r="BV120" s="771">
        <v>15196123</v>
      </c>
      <c r="BW120" s="771"/>
      <c r="BX120" s="771"/>
      <c r="BY120" s="771"/>
      <c r="BZ120" s="771"/>
      <c r="CA120" s="771">
        <v>14646367</v>
      </c>
      <c r="CB120" s="771"/>
      <c r="CC120" s="771"/>
      <c r="CD120" s="771"/>
      <c r="CE120" s="771"/>
      <c r="CF120" s="848">
        <v>48.3</v>
      </c>
      <c r="CG120" s="849"/>
      <c r="CH120" s="849"/>
      <c r="CI120" s="849"/>
      <c r="CJ120" s="849"/>
      <c r="CK120" s="850" t="s">
        <v>429</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18741779</v>
      </c>
      <c r="DH120" s="800"/>
      <c r="DI120" s="800"/>
      <c r="DJ120" s="800"/>
      <c r="DK120" s="800"/>
      <c r="DL120" s="800">
        <v>17639135</v>
      </c>
      <c r="DM120" s="800"/>
      <c r="DN120" s="800"/>
      <c r="DO120" s="800"/>
      <c r="DP120" s="800"/>
      <c r="DQ120" s="800">
        <v>16655141</v>
      </c>
      <c r="DR120" s="800"/>
      <c r="DS120" s="800"/>
      <c r="DT120" s="800"/>
      <c r="DU120" s="800"/>
      <c r="DV120" s="801">
        <v>55</v>
      </c>
      <c r="DW120" s="801"/>
      <c r="DX120" s="801"/>
      <c r="DY120" s="801"/>
      <c r="DZ120" s="802"/>
    </row>
    <row r="121" spans="1:130" s="197" customFormat="1" ht="26.25" customHeight="1" x14ac:dyDescent="0.15">
      <c r="A121" s="865"/>
      <c r="B121" s="866"/>
      <c r="C121" s="842" t="s">
        <v>430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194</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431</v>
      </c>
      <c r="BA121" s="846"/>
      <c r="BB121" s="846"/>
      <c r="BC121" s="846"/>
      <c r="BD121" s="846"/>
      <c r="BE121" s="846"/>
      <c r="BF121" s="846"/>
      <c r="BG121" s="846"/>
      <c r="BH121" s="846"/>
      <c r="BI121" s="846"/>
      <c r="BJ121" s="846"/>
      <c r="BK121" s="846"/>
      <c r="BL121" s="846"/>
      <c r="BM121" s="846"/>
      <c r="BN121" s="846"/>
      <c r="BO121" s="846"/>
      <c r="BP121" s="847"/>
      <c r="BQ121" s="857">
        <v>72145965</v>
      </c>
      <c r="BR121" s="858"/>
      <c r="BS121" s="858"/>
      <c r="BT121" s="858"/>
      <c r="BU121" s="858"/>
      <c r="BV121" s="858">
        <v>73717271</v>
      </c>
      <c r="BW121" s="858"/>
      <c r="BX121" s="858"/>
      <c r="BY121" s="858"/>
      <c r="BZ121" s="858"/>
      <c r="CA121" s="858">
        <v>74474784</v>
      </c>
      <c r="CB121" s="858"/>
      <c r="CC121" s="858"/>
      <c r="CD121" s="858"/>
      <c r="CE121" s="858"/>
      <c r="CF121" s="859">
        <v>245.8</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2996390</v>
      </c>
      <c r="DH121" s="771"/>
      <c r="DI121" s="771"/>
      <c r="DJ121" s="771"/>
      <c r="DK121" s="771"/>
      <c r="DL121" s="771">
        <v>2904783</v>
      </c>
      <c r="DM121" s="771"/>
      <c r="DN121" s="771"/>
      <c r="DO121" s="771"/>
      <c r="DP121" s="771"/>
      <c r="DQ121" s="771">
        <v>2769826</v>
      </c>
      <c r="DR121" s="771"/>
      <c r="DS121" s="771"/>
      <c r="DT121" s="771"/>
      <c r="DU121" s="771"/>
      <c r="DV121" s="823">
        <v>9.1</v>
      </c>
      <c r="DW121" s="823"/>
      <c r="DX121" s="823"/>
      <c r="DY121" s="823"/>
      <c r="DZ121" s="824"/>
    </row>
    <row r="122" spans="1:130" s="197" customFormat="1" ht="26.25" customHeight="1" x14ac:dyDescent="0.15">
      <c r="A122" s="865"/>
      <c r="B122" s="866"/>
      <c r="C122" s="803" t="s">
        <v>413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432</v>
      </c>
      <c r="BP122" s="838"/>
      <c r="BQ122" s="839">
        <v>94369910</v>
      </c>
      <c r="BR122" s="840"/>
      <c r="BS122" s="840"/>
      <c r="BT122" s="840"/>
      <c r="BU122" s="840"/>
      <c r="BV122" s="840">
        <v>97489866</v>
      </c>
      <c r="BW122" s="840"/>
      <c r="BX122" s="840"/>
      <c r="BY122" s="840"/>
      <c r="BZ122" s="840"/>
      <c r="CA122" s="840">
        <v>98266784</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739486</v>
      </c>
      <c r="DH122" s="771"/>
      <c r="DI122" s="771"/>
      <c r="DJ122" s="771"/>
      <c r="DK122" s="771"/>
      <c r="DL122" s="771">
        <v>1243484</v>
      </c>
      <c r="DM122" s="771"/>
      <c r="DN122" s="771"/>
      <c r="DO122" s="771"/>
      <c r="DP122" s="771"/>
      <c r="DQ122" s="771">
        <v>2016158</v>
      </c>
      <c r="DR122" s="771"/>
      <c r="DS122" s="771"/>
      <c r="DT122" s="771"/>
      <c r="DU122" s="771"/>
      <c r="DV122" s="823">
        <v>6.7</v>
      </c>
      <c r="DW122" s="823"/>
      <c r="DX122" s="823"/>
      <c r="DY122" s="823"/>
      <c r="DZ122" s="824"/>
    </row>
    <row r="123" spans="1:130" s="197" customFormat="1" ht="26.25" customHeight="1" thickBot="1" x14ac:dyDescent="0.2">
      <c r="A123" s="865"/>
      <c r="B123" s="866"/>
      <c r="C123" s="803" t="s">
        <v>419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72452</v>
      </c>
      <c r="AB123" s="784"/>
      <c r="AC123" s="784"/>
      <c r="AD123" s="784"/>
      <c r="AE123" s="785"/>
      <c r="AF123" s="786">
        <v>71490</v>
      </c>
      <c r="AG123" s="784"/>
      <c r="AH123" s="784"/>
      <c r="AI123" s="784"/>
      <c r="AJ123" s="785"/>
      <c r="AK123" s="786">
        <v>62501</v>
      </c>
      <c r="AL123" s="784"/>
      <c r="AM123" s="784"/>
      <c r="AN123" s="784"/>
      <c r="AO123" s="785"/>
      <c r="AP123" s="754">
        <v>0.2</v>
      </c>
      <c r="AQ123" s="755"/>
      <c r="AR123" s="755"/>
      <c r="AS123" s="755"/>
      <c r="AT123" s="756"/>
      <c r="AU123" s="834" t="s">
        <v>433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89.4</v>
      </c>
      <c r="BR123" s="832"/>
      <c r="BS123" s="832"/>
      <c r="BT123" s="832"/>
      <c r="BU123" s="832"/>
      <c r="BV123" s="832">
        <v>84.4</v>
      </c>
      <c r="BW123" s="832"/>
      <c r="BX123" s="832"/>
      <c r="BY123" s="832"/>
      <c r="BZ123" s="832"/>
      <c r="CA123" s="832">
        <v>88.7</v>
      </c>
      <c r="CB123" s="832"/>
      <c r="CC123" s="832"/>
      <c r="CD123" s="832"/>
      <c r="CE123" s="832"/>
      <c r="CF123" s="730"/>
      <c r="CG123" s="731"/>
      <c r="CH123" s="731"/>
      <c r="CI123" s="731"/>
      <c r="CJ123" s="833"/>
      <c r="CK123" s="851"/>
      <c r="CL123" s="812"/>
      <c r="CM123" s="812"/>
      <c r="CN123" s="812"/>
      <c r="CO123" s="813"/>
      <c r="CP123" s="828" t="s">
        <v>378</v>
      </c>
      <c r="CQ123" s="829"/>
      <c r="CR123" s="829"/>
      <c r="CS123" s="829"/>
      <c r="CT123" s="829"/>
      <c r="CU123" s="829"/>
      <c r="CV123" s="829"/>
      <c r="CW123" s="829"/>
      <c r="CX123" s="829"/>
      <c r="CY123" s="829"/>
      <c r="CZ123" s="829"/>
      <c r="DA123" s="829"/>
      <c r="DB123" s="829"/>
      <c r="DC123" s="829"/>
      <c r="DD123" s="829"/>
      <c r="DE123" s="829"/>
      <c r="DF123" s="830"/>
      <c r="DG123" s="783">
        <v>1558737</v>
      </c>
      <c r="DH123" s="784"/>
      <c r="DI123" s="784"/>
      <c r="DJ123" s="784"/>
      <c r="DK123" s="785"/>
      <c r="DL123" s="786">
        <v>1519013</v>
      </c>
      <c r="DM123" s="784"/>
      <c r="DN123" s="784"/>
      <c r="DO123" s="784"/>
      <c r="DP123" s="785"/>
      <c r="DQ123" s="786">
        <v>1432563</v>
      </c>
      <c r="DR123" s="784"/>
      <c r="DS123" s="784"/>
      <c r="DT123" s="784"/>
      <c r="DU123" s="785"/>
      <c r="DV123" s="754">
        <v>4.7</v>
      </c>
      <c r="DW123" s="755"/>
      <c r="DX123" s="755"/>
      <c r="DY123" s="755"/>
      <c r="DZ123" s="756"/>
    </row>
    <row r="124" spans="1:130" s="197" customFormat="1" ht="26.25" customHeight="1" x14ac:dyDescent="0.15">
      <c r="A124" s="865"/>
      <c r="B124" s="866"/>
      <c r="C124" s="803" t="s">
        <v>422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434</v>
      </c>
      <c r="CQ124" s="829"/>
      <c r="CR124" s="829"/>
      <c r="CS124" s="829"/>
      <c r="CT124" s="829"/>
      <c r="CU124" s="829"/>
      <c r="CV124" s="829"/>
      <c r="CW124" s="829"/>
      <c r="CX124" s="829"/>
      <c r="CY124" s="829"/>
      <c r="CZ124" s="829"/>
      <c r="DA124" s="829"/>
      <c r="DB124" s="829"/>
      <c r="DC124" s="829"/>
      <c r="DD124" s="829"/>
      <c r="DE124" s="829"/>
      <c r="DF124" s="830"/>
      <c r="DG124" s="716">
        <v>1271214</v>
      </c>
      <c r="DH124" s="717"/>
      <c r="DI124" s="717"/>
      <c r="DJ124" s="717"/>
      <c r="DK124" s="718"/>
      <c r="DL124" s="719">
        <v>1085011</v>
      </c>
      <c r="DM124" s="717"/>
      <c r="DN124" s="717"/>
      <c r="DO124" s="717"/>
      <c r="DP124" s="718"/>
      <c r="DQ124" s="719">
        <v>874214</v>
      </c>
      <c r="DR124" s="717"/>
      <c r="DS124" s="717"/>
      <c r="DT124" s="717"/>
      <c r="DU124" s="718"/>
      <c r="DV124" s="807">
        <v>2.9</v>
      </c>
      <c r="DW124" s="808"/>
      <c r="DX124" s="808"/>
      <c r="DY124" s="808"/>
      <c r="DZ124" s="809"/>
    </row>
    <row r="125" spans="1:130" s="197" customFormat="1" ht="26.25" customHeight="1" thickBot="1" x14ac:dyDescent="0.2">
      <c r="A125" s="865"/>
      <c r="B125" s="866"/>
      <c r="C125" s="803" t="s">
        <v>424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435</v>
      </c>
      <c r="CL125" s="810"/>
      <c r="CM125" s="810"/>
      <c r="CN125" s="810"/>
      <c r="CO125" s="811"/>
      <c r="CP125" s="816" t="s">
        <v>436</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427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22941</v>
      </c>
      <c r="AB126" s="784"/>
      <c r="AC126" s="784"/>
      <c r="AD126" s="784"/>
      <c r="AE126" s="785"/>
      <c r="AF126" s="786">
        <v>85187</v>
      </c>
      <c r="AG126" s="784"/>
      <c r="AH126" s="784"/>
      <c r="AI126" s="784"/>
      <c r="AJ126" s="785"/>
      <c r="AK126" s="786">
        <v>38964</v>
      </c>
      <c r="AL126" s="784"/>
      <c r="AM126" s="784"/>
      <c r="AN126" s="784"/>
      <c r="AO126" s="785"/>
      <c r="AP126" s="754">
        <v>0.1</v>
      </c>
      <c r="AQ126" s="755"/>
      <c r="AR126" s="755"/>
      <c r="AS126" s="755"/>
      <c r="AT126" s="756"/>
      <c r="AU126" s="233"/>
      <c r="AV126" s="233"/>
      <c r="AW126" s="233"/>
      <c r="AX126" s="806" t="s">
        <v>437</v>
      </c>
      <c r="AY126" s="764"/>
      <c r="AZ126" s="764"/>
      <c r="BA126" s="764"/>
      <c r="BB126" s="764"/>
      <c r="BC126" s="764"/>
      <c r="BD126" s="764"/>
      <c r="BE126" s="765"/>
      <c r="BF126" s="763" t="s">
        <v>438</v>
      </c>
      <c r="BG126" s="764"/>
      <c r="BH126" s="764"/>
      <c r="BI126" s="764"/>
      <c r="BJ126" s="764"/>
      <c r="BK126" s="764"/>
      <c r="BL126" s="765"/>
      <c r="BM126" s="763" t="s">
        <v>439</v>
      </c>
      <c r="BN126" s="764"/>
      <c r="BO126" s="764"/>
      <c r="BP126" s="764"/>
      <c r="BQ126" s="764"/>
      <c r="BR126" s="764"/>
      <c r="BS126" s="765"/>
      <c r="BT126" s="763" t="s">
        <v>440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441</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442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18290</v>
      </c>
      <c r="AB127" s="784"/>
      <c r="AC127" s="784"/>
      <c r="AD127" s="784"/>
      <c r="AE127" s="785"/>
      <c r="AF127" s="786">
        <v>11706</v>
      </c>
      <c r="AG127" s="784"/>
      <c r="AH127" s="784"/>
      <c r="AI127" s="784"/>
      <c r="AJ127" s="785"/>
      <c r="AK127" s="786">
        <v>6103</v>
      </c>
      <c r="AL127" s="784"/>
      <c r="AM127" s="784"/>
      <c r="AN127" s="784"/>
      <c r="AO127" s="785"/>
      <c r="AP127" s="754">
        <v>0</v>
      </c>
      <c r="AQ127" s="755"/>
      <c r="AR127" s="755"/>
      <c r="AS127" s="755"/>
      <c r="AT127" s="756"/>
      <c r="AU127" s="233"/>
      <c r="AV127" s="233"/>
      <c r="AW127" s="233"/>
      <c r="AX127" s="757" t="s">
        <v>443</v>
      </c>
      <c r="AY127" s="758"/>
      <c r="AZ127" s="758"/>
      <c r="BA127" s="758"/>
      <c r="BB127" s="758"/>
      <c r="BC127" s="758"/>
      <c r="BD127" s="758"/>
      <c r="BE127" s="759"/>
      <c r="BF127" s="760" t="s">
        <v>113</v>
      </c>
      <c r="BG127" s="761"/>
      <c r="BH127" s="761"/>
      <c r="BI127" s="761"/>
      <c r="BJ127" s="761"/>
      <c r="BK127" s="761"/>
      <c r="BL127" s="762"/>
      <c r="BM127" s="760">
        <v>11.54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444</v>
      </c>
      <c r="CQ127" s="752"/>
      <c r="CR127" s="752"/>
      <c r="CS127" s="752"/>
      <c r="CT127" s="752"/>
      <c r="CU127" s="752"/>
      <c r="CV127" s="752"/>
      <c r="CW127" s="752"/>
      <c r="CX127" s="752"/>
      <c r="CY127" s="752"/>
      <c r="CZ127" s="752"/>
      <c r="DA127" s="752"/>
      <c r="DB127" s="752"/>
      <c r="DC127" s="752"/>
      <c r="DD127" s="752"/>
      <c r="DE127" s="752"/>
      <c r="DF127" s="753"/>
      <c r="DG127" s="819">
        <v>191100</v>
      </c>
      <c r="DH127" s="820"/>
      <c r="DI127" s="820"/>
      <c r="DJ127" s="820"/>
      <c r="DK127" s="820"/>
      <c r="DL127" s="820">
        <v>111060</v>
      </c>
      <c r="DM127" s="820"/>
      <c r="DN127" s="820"/>
      <c r="DO127" s="820"/>
      <c r="DP127" s="820"/>
      <c r="DQ127" s="820">
        <v>134483</v>
      </c>
      <c r="DR127" s="820"/>
      <c r="DS127" s="820"/>
      <c r="DT127" s="820"/>
      <c r="DU127" s="820"/>
      <c r="DV127" s="821">
        <v>0.4</v>
      </c>
      <c r="DW127" s="821"/>
      <c r="DX127" s="821"/>
      <c r="DY127" s="821"/>
      <c r="DZ127" s="822"/>
    </row>
    <row r="128" spans="1:130" s="197" customFormat="1" ht="26.25" customHeight="1" x14ac:dyDescent="0.15">
      <c r="A128" s="795" t="s">
        <v>445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446</v>
      </c>
      <c r="X128" s="797"/>
      <c r="Y128" s="797"/>
      <c r="Z128" s="798"/>
      <c r="AA128" s="723">
        <v>1186370</v>
      </c>
      <c r="AB128" s="724"/>
      <c r="AC128" s="724"/>
      <c r="AD128" s="724"/>
      <c r="AE128" s="725"/>
      <c r="AF128" s="726">
        <v>1246920</v>
      </c>
      <c r="AG128" s="724"/>
      <c r="AH128" s="724"/>
      <c r="AI128" s="724"/>
      <c r="AJ128" s="725"/>
      <c r="AK128" s="726">
        <v>1167906</v>
      </c>
      <c r="AL128" s="724"/>
      <c r="AM128" s="724"/>
      <c r="AN128" s="724"/>
      <c r="AO128" s="725"/>
      <c r="AP128" s="727"/>
      <c r="AQ128" s="728"/>
      <c r="AR128" s="728"/>
      <c r="AS128" s="728"/>
      <c r="AT128" s="729"/>
      <c r="AU128" s="235"/>
      <c r="AV128" s="235"/>
      <c r="AW128" s="235"/>
      <c r="AX128" s="772" t="s">
        <v>447</v>
      </c>
      <c r="AY128" s="768"/>
      <c r="AZ128" s="768"/>
      <c r="BA128" s="768"/>
      <c r="BB128" s="768"/>
      <c r="BC128" s="768"/>
      <c r="BD128" s="768"/>
      <c r="BE128" s="769"/>
      <c r="BF128" s="790" t="s">
        <v>113</v>
      </c>
      <c r="BG128" s="791"/>
      <c r="BH128" s="791"/>
      <c r="BI128" s="791"/>
      <c r="BJ128" s="791"/>
      <c r="BK128" s="791"/>
      <c r="BL128" s="792"/>
      <c r="BM128" s="790">
        <v>16.54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448</v>
      </c>
      <c r="X129" s="781"/>
      <c r="Y129" s="781"/>
      <c r="Z129" s="782"/>
      <c r="AA129" s="783">
        <v>37078174</v>
      </c>
      <c r="AB129" s="784"/>
      <c r="AC129" s="784"/>
      <c r="AD129" s="784"/>
      <c r="AE129" s="785"/>
      <c r="AF129" s="786">
        <v>37320733</v>
      </c>
      <c r="AG129" s="784"/>
      <c r="AH129" s="784"/>
      <c r="AI129" s="784"/>
      <c r="AJ129" s="785"/>
      <c r="AK129" s="786">
        <v>37047294</v>
      </c>
      <c r="AL129" s="784"/>
      <c r="AM129" s="784"/>
      <c r="AN129" s="784"/>
      <c r="AO129" s="785"/>
      <c r="AP129" s="787"/>
      <c r="AQ129" s="788"/>
      <c r="AR129" s="788"/>
      <c r="AS129" s="788"/>
      <c r="AT129" s="789"/>
      <c r="AU129" s="235"/>
      <c r="AV129" s="235"/>
      <c r="AW129" s="235"/>
      <c r="AX129" s="772" t="s">
        <v>449</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451</v>
      </c>
      <c r="X130" s="781"/>
      <c r="Y130" s="781"/>
      <c r="Z130" s="782"/>
      <c r="AA130" s="783">
        <v>6183993</v>
      </c>
      <c r="AB130" s="784"/>
      <c r="AC130" s="784"/>
      <c r="AD130" s="784"/>
      <c r="AE130" s="785"/>
      <c r="AF130" s="786">
        <v>6358127</v>
      </c>
      <c r="AG130" s="784"/>
      <c r="AH130" s="784"/>
      <c r="AI130" s="784"/>
      <c r="AJ130" s="785"/>
      <c r="AK130" s="786">
        <v>6752687</v>
      </c>
      <c r="AL130" s="784"/>
      <c r="AM130" s="784"/>
      <c r="AN130" s="784"/>
      <c r="AO130" s="785"/>
      <c r="AP130" s="787"/>
      <c r="AQ130" s="788"/>
      <c r="AR130" s="788"/>
      <c r="AS130" s="788"/>
      <c r="AT130" s="789"/>
      <c r="AU130" s="235"/>
      <c r="AV130" s="235"/>
      <c r="AW130" s="235"/>
      <c r="AX130" s="751" t="s">
        <v>452</v>
      </c>
      <c r="AY130" s="752"/>
      <c r="AZ130" s="752"/>
      <c r="BA130" s="752"/>
      <c r="BB130" s="752"/>
      <c r="BC130" s="752"/>
      <c r="BD130" s="752"/>
      <c r="BE130" s="753"/>
      <c r="BF130" s="705">
        <v>88.7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453</v>
      </c>
      <c r="X131" s="714"/>
      <c r="Y131" s="714"/>
      <c r="Z131" s="715"/>
      <c r="AA131" s="716">
        <v>30894181</v>
      </c>
      <c r="AB131" s="717"/>
      <c r="AC131" s="717"/>
      <c r="AD131" s="717"/>
      <c r="AE131" s="718"/>
      <c r="AF131" s="719">
        <v>30962606</v>
      </c>
      <c r="AG131" s="717"/>
      <c r="AH131" s="717"/>
      <c r="AI131" s="717"/>
      <c r="AJ131" s="718"/>
      <c r="AK131" s="719">
        <v>30294607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455</v>
      </c>
      <c r="W132" s="737"/>
      <c r="X132" s="737"/>
      <c r="Y132" s="737"/>
      <c r="Z132" s="738"/>
      <c r="AA132" s="739">
        <v>9.1503628060000004</v>
      </c>
      <c r="AB132" s="740"/>
      <c r="AC132" s="740"/>
      <c r="AD132" s="740"/>
      <c r="AE132" s="741"/>
      <c r="AF132" s="742">
        <v>8.3802603700000002</v>
      </c>
      <c r="AG132" s="740"/>
      <c r="AH132" s="740"/>
      <c r="AI132" s="740"/>
      <c r="AJ132" s="741"/>
      <c r="AK132" s="742">
        <v>8.2784206440000006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456</v>
      </c>
      <c r="W133" s="746"/>
      <c r="X133" s="746"/>
      <c r="Y133" s="746"/>
      <c r="Z133" s="747"/>
      <c r="AA133" s="748">
        <v>9.3000000000000007</v>
      </c>
      <c r="AB133" s="749"/>
      <c r="AC133" s="749"/>
      <c r="AD133" s="749"/>
      <c r="AE133" s="750"/>
      <c r="AF133" s="748">
        <v>8.8000000000000007</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457</v>
      </c>
      <c r="B5" s="246"/>
      <c r="C5" s="246"/>
      <c r="D5" s="246"/>
      <c r="E5" s="246"/>
      <c r="F5" s="246"/>
      <c r="G5" s="246"/>
      <c r="H5" s="246"/>
      <c r="I5" s="246"/>
      <c r="J5" s="246"/>
      <c r="K5" s="246"/>
      <c r="L5" s="246"/>
      <c r="M5" s="246"/>
      <c r="N5" s="246"/>
      <c r="O5" s="247"/>
    </row>
    <row r="6" spans="1:16" x14ac:dyDescent="0.15">
      <c r="A6" s="248"/>
      <c r="B6" s="244"/>
      <c r="C6" s="244"/>
      <c r="D6" s="244"/>
      <c r="E6" s="244"/>
      <c r="F6" s="244"/>
      <c r="G6" s="249" t="s">
        <v>458</v>
      </c>
      <c r="H6" s="249"/>
      <c r="I6" s="249"/>
      <c r="J6" s="249"/>
      <c r="K6" s="244"/>
      <c r="L6" s="244"/>
      <c r="M6" s="244"/>
      <c r="N6" s="244"/>
    </row>
    <row r="7" spans="1:16" x14ac:dyDescent="0.15">
      <c r="A7" s="248"/>
      <c r="B7" s="244"/>
      <c r="C7" s="244"/>
      <c r="D7" s="244"/>
      <c r="E7" s="244"/>
      <c r="F7" s="244"/>
      <c r="G7" s="251"/>
      <c r="H7" s="252"/>
      <c r="I7" s="252"/>
      <c r="J7" s="253"/>
      <c r="K7" s="1119" t="s">
        <v>459</v>
      </c>
      <c r="L7" s="254"/>
      <c r="M7" s="255" t="s">
        <v>460</v>
      </c>
      <c r="N7" s="256"/>
    </row>
    <row r="8" spans="1:16" x14ac:dyDescent="0.15">
      <c r="A8" s="248"/>
      <c r="B8" s="244"/>
      <c r="C8" s="244"/>
      <c r="D8" s="244"/>
      <c r="E8" s="244"/>
      <c r="F8" s="244"/>
      <c r="G8" s="257"/>
      <c r="H8" s="258"/>
      <c r="I8" s="258"/>
      <c r="J8" s="259"/>
      <c r="K8" s="1120"/>
      <c r="L8" s="260" t="s">
        <v>461</v>
      </c>
      <c r="M8" s="261" t="s">
        <v>462</v>
      </c>
      <c r="N8" s="262" t="s">
        <v>463</v>
      </c>
    </row>
    <row r="9" spans="1:16" x14ac:dyDescent="0.15">
      <c r="A9" s="248"/>
      <c r="B9" s="244"/>
      <c r="C9" s="244"/>
      <c r="D9" s="244"/>
      <c r="E9" s="244"/>
      <c r="F9" s="244"/>
      <c r="G9" s="1133" t="s">
        <v>464</v>
      </c>
      <c r="H9" s="1134"/>
      <c r="I9" s="1134"/>
      <c r="J9" s="1135"/>
      <c r="K9" s="263">
        <v>11078833</v>
      </c>
      <c r="L9" s="264">
        <v>74620</v>
      </c>
      <c r="M9" s="265">
        <v>58961</v>
      </c>
      <c r="N9" s="266">
        <v>26.6</v>
      </c>
    </row>
    <row r="10" spans="1:16" x14ac:dyDescent="0.15">
      <c r="A10" s="248"/>
      <c r="B10" s="244"/>
      <c r="C10" s="244"/>
      <c r="D10" s="244"/>
      <c r="E10" s="244"/>
      <c r="F10" s="244"/>
      <c r="G10" s="1133" t="s">
        <v>465</v>
      </c>
      <c r="H10" s="1134"/>
      <c r="I10" s="1134"/>
      <c r="J10" s="1135"/>
      <c r="K10" s="267">
        <v>422257</v>
      </c>
      <c r="L10" s="268">
        <v>2844</v>
      </c>
      <c r="M10" s="269">
        <v>3996</v>
      </c>
      <c r="N10" s="270">
        <v>-28.8</v>
      </c>
    </row>
    <row r="11" spans="1:16" ht="13.5" customHeight="1" x14ac:dyDescent="0.15">
      <c r="A11" s="248"/>
      <c r="B11" s="244"/>
      <c r="C11" s="244"/>
      <c r="D11" s="244"/>
      <c r="E11" s="244"/>
      <c r="F11" s="244"/>
      <c r="G11" s="1133" t="s">
        <v>466</v>
      </c>
      <c r="H11" s="1134"/>
      <c r="I11" s="1134"/>
      <c r="J11" s="1135"/>
      <c r="K11" s="267">
        <v>500748</v>
      </c>
      <c r="L11" s="268">
        <v>3373</v>
      </c>
      <c r="M11" s="269">
        <v>3773</v>
      </c>
      <c r="N11" s="270">
        <v>-10.6</v>
      </c>
    </row>
    <row r="12" spans="1:16" ht="13.5" customHeight="1" x14ac:dyDescent="0.15">
      <c r="A12" s="248"/>
      <c r="B12" s="244"/>
      <c r="C12" s="244"/>
      <c r="D12" s="244"/>
      <c r="E12" s="244"/>
      <c r="F12" s="244"/>
      <c r="G12" s="1133" t="s">
        <v>467</v>
      </c>
      <c r="H12" s="1134"/>
      <c r="I12" s="1134"/>
      <c r="J12" s="1135"/>
      <c r="K12" s="267">
        <v>283650</v>
      </c>
      <c r="L12" s="268">
        <v>1910</v>
      </c>
      <c r="M12" s="269">
        <v>594</v>
      </c>
      <c r="N12" s="270">
        <v>221.5</v>
      </c>
    </row>
    <row r="13" spans="1:16" ht="13.5" customHeight="1" x14ac:dyDescent="0.15">
      <c r="A13" s="248"/>
      <c r="B13" s="244"/>
      <c r="C13" s="244"/>
      <c r="D13" s="244"/>
      <c r="E13" s="244"/>
      <c r="F13" s="244"/>
      <c r="G13" s="1133" t="s">
        <v>468</v>
      </c>
      <c r="H13" s="1134"/>
      <c r="I13" s="1134"/>
      <c r="J13" s="1135"/>
      <c r="K13" s="267" t="s">
        <v>469</v>
      </c>
      <c r="L13" s="268" t="s">
        <v>469</v>
      </c>
      <c r="M13" s="269">
        <v>1</v>
      </c>
      <c r="N13" s="270" t="s">
        <v>469</v>
      </c>
    </row>
    <row r="14" spans="1:16" ht="13.5" customHeight="1" x14ac:dyDescent="0.15">
      <c r="A14" s="248"/>
      <c r="B14" s="244"/>
      <c r="C14" s="244"/>
      <c r="D14" s="244"/>
      <c r="E14" s="244"/>
      <c r="F14" s="244"/>
      <c r="G14" s="1133" t="s">
        <v>470</v>
      </c>
      <c r="H14" s="1134"/>
      <c r="I14" s="1134"/>
      <c r="J14" s="1135"/>
      <c r="K14" s="267">
        <v>392759</v>
      </c>
      <c r="L14" s="268">
        <v>2645</v>
      </c>
      <c r="M14" s="269">
        <v>2438</v>
      </c>
      <c r="N14" s="270">
        <v>8.5</v>
      </c>
    </row>
    <row r="15" spans="1:16" ht="13.5" customHeight="1" x14ac:dyDescent="0.15">
      <c r="A15" s="248"/>
      <c r="B15" s="244"/>
      <c r="C15" s="244"/>
      <c r="D15" s="244"/>
      <c r="E15" s="244"/>
      <c r="F15" s="244"/>
      <c r="G15" s="1133" t="s">
        <v>471</v>
      </c>
      <c r="H15" s="1134"/>
      <c r="I15" s="1134"/>
      <c r="J15" s="1135"/>
      <c r="K15" s="267">
        <v>365826</v>
      </c>
      <c r="L15" s="268">
        <v>2464</v>
      </c>
      <c r="M15" s="269">
        <v>1435</v>
      </c>
      <c r="N15" s="270">
        <v>71.7</v>
      </c>
    </row>
    <row r="16" spans="1:16" x14ac:dyDescent="0.15">
      <c r="A16" s="248"/>
      <c r="B16" s="244"/>
      <c r="C16" s="244"/>
      <c r="D16" s="244"/>
      <c r="E16" s="244"/>
      <c r="F16" s="244"/>
      <c r="G16" s="1136" t="s">
        <v>472</v>
      </c>
      <c r="H16" s="1137"/>
      <c r="I16" s="1137"/>
      <c r="J16" s="1138"/>
      <c r="K16" s="268">
        <v>-1408302</v>
      </c>
      <c r="L16" s="268">
        <v>-9485</v>
      </c>
      <c r="M16" s="269">
        <v>-6041</v>
      </c>
      <c r="N16" s="270">
        <v>57</v>
      </c>
    </row>
    <row r="17" spans="1:16" x14ac:dyDescent="0.15">
      <c r="A17" s="248"/>
      <c r="B17" s="244"/>
      <c r="C17" s="244"/>
      <c r="D17" s="244"/>
      <c r="E17" s="244"/>
      <c r="F17" s="244"/>
      <c r="G17" s="1136" t="s">
        <v>170</v>
      </c>
      <c r="H17" s="1137"/>
      <c r="I17" s="1137"/>
      <c r="J17" s="1138"/>
      <c r="K17" s="268">
        <v>11635771</v>
      </c>
      <c r="L17" s="268">
        <v>78371</v>
      </c>
      <c r="M17" s="269">
        <v>65157</v>
      </c>
      <c r="N17" s="270">
        <v>20.3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473</v>
      </c>
      <c r="H19" s="244"/>
      <c r="I19" s="244"/>
      <c r="J19" s="244"/>
      <c r="K19" s="244"/>
      <c r="L19" s="244"/>
      <c r="M19" s="244"/>
      <c r="N19" s="244"/>
    </row>
    <row r="20" spans="1:16" x14ac:dyDescent="0.15">
      <c r="A20" s="248"/>
      <c r="B20" s="244"/>
      <c r="C20" s="244"/>
      <c r="D20" s="244"/>
      <c r="E20" s="244"/>
      <c r="F20" s="244"/>
      <c r="G20" s="272"/>
      <c r="H20" s="273"/>
      <c r="I20" s="273"/>
      <c r="J20" s="274"/>
      <c r="K20" s="275" t="s">
        <v>474</v>
      </c>
      <c r="L20" s="276" t="s">
        <v>475</v>
      </c>
      <c r="M20" s="277" t="s">
        <v>476</v>
      </c>
      <c r="N20" s="278"/>
    </row>
    <row r="21" spans="1:16" s="284" customFormat="1" x14ac:dyDescent="0.15">
      <c r="A21" s="279"/>
      <c r="B21" s="249"/>
      <c r="C21" s="249"/>
      <c r="D21" s="249"/>
      <c r="E21" s="249"/>
      <c r="F21" s="249"/>
      <c r="G21" s="1130" t="s">
        <v>477</v>
      </c>
      <c r="H21" s="1131"/>
      <c r="I21" s="1131"/>
      <c r="J21" s="1132"/>
      <c r="K21" s="280">
        <v>7.9</v>
      </c>
      <c r="L21" s="281">
        <v>6.38</v>
      </c>
      <c r="M21" s="282">
        <v>1.52</v>
      </c>
      <c r="N21" s="249"/>
      <c r="O21" s="283"/>
      <c r="P21" s="279"/>
    </row>
    <row r="22" spans="1:16" s="284" customFormat="1" x14ac:dyDescent="0.15">
      <c r="A22" s="279"/>
      <c r="B22" s="249"/>
      <c r="C22" s="249"/>
      <c r="D22" s="249"/>
      <c r="E22" s="249"/>
      <c r="F22" s="249"/>
      <c r="G22" s="1130" t="s">
        <v>478</v>
      </c>
      <c r="H22" s="1131"/>
      <c r="I22" s="1131"/>
      <c r="J22" s="1132"/>
      <c r="K22" s="285">
        <v>100.4</v>
      </c>
      <c r="L22" s="286">
        <v>99.2</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479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480</v>
      </c>
      <c r="H29" s="249"/>
      <c r="I29" s="249"/>
      <c r="J29" s="249"/>
      <c r="K29" s="244"/>
      <c r="L29" s="244"/>
      <c r="M29" s="244"/>
      <c r="N29" s="244"/>
      <c r="O29" s="293"/>
    </row>
    <row r="30" spans="1:16" x14ac:dyDescent="0.15">
      <c r="A30" s="248"/>
      <c r="B30" s="244"/>
      <c r="C30" s="244"/>
      <c r="D30" s="244"/>
      <c r="E30" s="244"/>
      <c r="F30" s="244"/>
      <c r="G30" s="251"/>
      <c r="H30" s="252"/>
      <c r="I30" s="252"/>
      <c r="J30" s="253"/>
      <c r="K30" s="1119" t="s">
        <v>459</v>
      </c>
      <c r="L30" s="254"/>
      <c r="M30" s="255" t="s">
        <v>460</v>
      </c>
      <c r="N30" s="256"/>
    </row>
    <row r="31" spans="1:16" x14ac:dyDescent="0.15">
      <c r="A31" s="248"/>
      <c r="B31" s="244"/>
      <c r="C31" s="244"/>
      <c r="D31" s="244"/>
      <c r="E31" s="244"/>
      <c r="F31" s="244"/>
      <c r="G31" s="257"/>
      <c r="H31" s="258"/>
      <c r="I31" s="258"/>
      <c r="J31" s="259"/>
      <c r="K31" s="1120"/>
      <c r="L31" s="260" t="s">
        <v>461</v>
      </c>
      <c r="M31" s="261" t="s">
        <v>462</v>
      </c>
      <c r="N31" s="262" t="s">
        <v>463</v>
      </c>
    </row>
    <row r="32" spans="1:16" ht="27" customHeight="1" x14ac:dyDescent="0.15">
      <c r="A32" s="248"/>
      <c r="B32" s="244"/>
      <c r="C32" s="244"/>
      <c r="D32" s="244"/>
      <c r="E32" s="244"/>
      <c r="F32" s="244"/>
      <c r="G32" s="1121" t="s">
        <v>481</v>
      </c>
      <c r="H32" s="1122"/>
      <c r="I32" s="1122"/>
      <c r="J32" s="1123"/>
      <c r="K32" s="294">
        <v>7665618</v>
      </c>
      <c r="L32" s="294">
        <v>51631</v>
      </c>
      <c r="M32" s="295">
        <v>38103</v>
      </c>
      <c r="N32" s="296">
        <v>35.5</v>
      </c>
    </row>
    <row r="33" spans="1:16" ht="13.5" customHeight="1" x14ac:dyDescent="0.15">
      <c r="A33" s="248"/>
      <c r="B33" s="244"/>
      <c r="C33" s="244"/>
      <c r="D33" s="244"/>
      <c r="E33" s="244"/>
      <c r="F33" s="244"/>
      <c r="G33" s="1121" t="s">
        <v>482</v>
      </c>
      <c r="H33" s="1122"/>
      <c r="I33" s="1122"/>
      <c r="J33" s="1123"/>
      <c r="K33" s="294" t="s">
        <v>469</v>
      </c>
      <c r="L33" s="294" t="s">
        <v>469</v>
      </c>
      <c r="M33" s="295" t="s">
        <v>469</v>
      </c>
      <c r="N33" s="296" t="s">
        <v>469</v>
      </c>
    </row>
    <row r="34" spans="1:16" ht="27" customHeight="1" x14ac:dyDescent="0.15">
      <c r="A34" s="248"/>
      <c r="B34" s="244"/>
      <c r="C34" s="244"/>
      <c r="D34" s="244"/>
      <c r="E34" s="244"/>
      <c r="F34" s="244"/>
      <c r="G34" s="1121" t="s">
        <v>483</v>
      </c>
      <c r="H34" s="1122"/>
      <c r="I34" s="1122"/>
      <c r="J34" s="1123"/>
      <c r="K34" s="294" t="s">
        <v>469</v>
      </c>
      <c r="L34" s="294" t="s">
        <v>469</v>
      </c>
      <c r="M34" s="295">
        <v>32</v>
      </c>
      <c r="N34" s="296" t="s">
        <v>469</v>
      </c>
    </row>
    <row r="35" spans="1:16" ht="27" customHeight="1" x14ac:dyDescent="0.15">
      <c r="A35" s="248"/>
      <c r="B35" s="244"/>
      <c r="C35" s="244"/>
      <c r="D35" s="244"/>
      <c r="E35" s="244"/>
      <c r="F35" s="244"/>
      <c r="G35" s="1121" t="s">
        <v>484</v>
      </c>
      <c r="H35" s="1122"/>
      <c r="I35" s="1122"/>
      <c r="J35" s="1123"/>
      <c r="K35" s="294">
        <v>2591166</v>
      </c>
      <c r="L35" s="294">
        <v>17452</v>
      </c>
      <c r="M35" s="295">
        <v>9772</v>
      </c>
      <c r="N35" s="296">
        <v>78.599999999999994</v>
      </c>
    </row>
    <row r="36" spans="1:16" ht="27" customHeight="1" x14ac:dyDescent="0.15">
      <c r="A36" s="248"/>
      <c r="B36" s="244"/>
      <c r="C36" s="244"/>
      <c r="D36" s="244"/>
      <c r="E36" s="244"/>
      <c r="F36" s="244"/>
      <c r="G36" s="1121" t="s">
        <v>485</v>
      </c>
      <c r="H36" s="1122"/>
      <c r="I36" s="1122"/>
      <c r="J36" s="1123"/>
      <c r="K36" s="294">
        <v>64156</v>
      </c>
      <c r="L36" s="294">
        <v>432</v>
      </c>
      <c r="M36" s="295">
        <v>1367</v>
      </c>
      <c r="N36" s="296">
        <v>-68.400000000000006</v>
      </c>
    </row>
    <row r="37" spans="1:16" ht="13.5" customHeight="1" x14ac:dyDescent="0.15">
      <c r="A37" s="248"/>
      <c r="B37" s="244"/>
      <c r="C37" s="244"/>
      <c r="D37" s="244"/>
      <c r="E37" s="244"/>
      <c r="F37" s="244"/>
      <c r="G37" s="1121" t="s">
        <v>486</v>
      </c>
      <c r="H37" s="1122"/>
      <c r="I37" s="1122"/>
      <c r="J37" s="1123"/>
      <c r="K37" s="294">
        <v>107568</v>
      </c>
      <c r="L37" s="294">
        <v>725</v>
      </c>
      <c r="M37" s="295">
        <v>888</v>
      </c>
      <c r="N37" s="296">
        <v>-18.399999999999999</v>
      </c>
    </row>
    <row r="38" spans="1:16" ht="27" customHeight="1" x14ac:dyDescent="0.15">
      <c r="A38" s="248"/>
      <c r="B38" s="244"/>
      <c r="C38" s="244"/>
      <c r="D38" s="244"/>
      <c r="E38" s="244"/>
      <c r="F38" s="244"/>
      <c r="G38" s="1124" t="s">
        <v>487</v>
      </c>
      <c r="H38" s="1125"/>
      <c r="I38" s="1125"/>
      <c r="J38" s="1126"/>
      <c r="K38" s="297" t="s">
        <v>469</v>
      </c>
      <c r="L38" s="297" t="s">
        <v>469</v>
      </c>
      <c r="M38" s="298">
        <v>2</v>
      </c>
      <c r="N38" s="299" t="s">
        <v>469</v>
      </c>
      <c r="O38" s="293"/>
    </row>
    <row r="39" spans="1:16" x14ac:dyDescent="0.15">
      <c r="A39" s="248"/>
      <c r="B39" s="244"/>
      <c r="C39" s="244"/>
      <c r="D39" s="244"/>
      <c r="E39" s="244"/>
      <c r="F39" s="244"/>
      <c r="G39" s="1124" t="s">
        <v>488</v>
      </c>
      <c r="H39" s="1125"/>
      <c r="I39" s="1125"/>
      <c r="J39" s="1126"/>
      <c r="K39" s="300">
        <v>-1167906</v>
      </c>
      <c r="L39" s="300">
        <v>-7866</v>
      </c>
      <c r="M39" s="301">
        <v>-6931</v>
      </c>
      <c r="N39" s="302">
        <v>13.5</v>
      </c>
      <c r="O39" s="293"/>
    </row>
    <row r="40" spans="1:16" ht="27" customHeight="1" x14ac:dyDescent="0.15">
      <c r="A40" s="248"/>
      <c r="B40" s="244"/>
      <c r="C40" s="244"/>
      <c r="D40" s="244"/>
      <c r="E40" s="244"/>
      <c r="F40" s="244"/>
      <c r="G40" s="1121" t="s">
        <v>489</v>
      </c>
      <c r="H40" s="1122"/>
      <c r="I40" s="1122"/>
      <c r="J40" s="1123"/>
      <c r="K40" s="300">
        <v>-6752687</v>
      </c>
      <c r="L40" s="300">
        <v>-45482</v>
      </c>
      <c r="M40" s="301">
        <v>-31548</v>
      </c>
      <c r="N40" s="302">
        <v>44.2</v>
      </c>
      <c r="O40" s="293"/>
    </row>
    <row r="41" spans="1:16" x14ac:dyDescent="0.15">
      <c r="A41" s="248"/>
      <c r="B41" s="244"/>
      <c r="C41" s="244"/>
      <c r="D41" s="244"/>
      <c r="E41" s="244"/>
      <c r="F41" s="244"/>
      <c r="G41" s="1127" t="s">
        <v>281</v>
      </c>
      <c r="H41" s="1128"/>
      <c r="I41" s="1128"/>
      <c r="J41" s="1129"/>
      <c r="K41" s="294">
        <v>2507915</v>
      </c>
      <c r="L41" s="300">
        <v>16892</v>
      </c>
      <c r="M41" s="301">
        <v>11686</v>
      </c>
      <c r="N41" s="302">
        <v>44.5</v>
      </c>
      <c r="O41" s="293"/>
    </row>
    <row r="42" spans="1:16" x14ac:dyDescent="0.15">
      <c r="A42" s="248"/>
      <c r="B42" s="244"/>
      <c r="C42" s="244"/>
      <c r="D42" s="244"/>
      <c r="E42" s="244"/>
      <c r="F42" s="244"/>
      <c r="G42" s="303" t="s">
        <v>490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492</v>
      </c>
      <c r="H48" s="308"/>
      <c r="I48" s="308"/>
      <c r="J48" s="308"/>
      <c r="K48" s="308"/>
      <c r="L48" s="308"/>
      <c r="M48" s="309"/>
      <c r="N48" s="308"/>
    </row>
    <row r="49" spans="1:14" ht="13.5" customHeight="1" x14ac:dyDescent="0.15">
      <c r="A49" s="248"/>
      <c r="B49" s="244"/>
      <c r="C49" s="244"/>
      <c r="D49" s="244"/>
      <c r="E49" s="244"/>
      <c r="F49" s="244"/>
      <c r="G49" s="310"/>
      <c r="H49" s="311"/>
      <c r="I49" s="1114" t="s">
        <v>459</v>
      </c>
      <c r="J49" s="1116" t="s">
        <v>493</v>
      </c>
      <c r="K49" s="1117"/>
      <c r="L49" s="1117"/>
      <c r="M49" s="1117"/>
      <c r="N49" s="1118"/>
    </row>
    <row r="50" spans="1:14" x14ac:dyDescent="0.15">
      <c r="A50" s="248"/>
      <c r="B50" s="244"/>
      <c r="C50" s="244"/>
      <c r="D50" s="244"/>
      <c r="E50" s="244"/>
      <c r="F50" s="244"/>
      <c r="G50" s="312"/>
      <c r="H50" s="313"/>
      <c r="I50" s="1115"/>
      <c r="J50" s="314" t="s">
        <v>494</v>
      </c>
      <c r="K50" s="315" t="s">
        <v>495</v>
      </c>
      <c r="L50" s="316" t="s">
        <v>496</v>
      </c>
      <c r="M50" s="317" t="s">
        <v>497</v>
      </c>
      <c r="N50" s="318" t="s">
        <v>498</v>
      </c>
    </row>
    <row r="51" spans="1:14" x14ac:dyDescent="0.15">
      <c r="A51" s="248"/>
      <c r="B51" s="244"/>
      <c r="C51" s="244"/>
      <c r="D51" s="244"/>
      <c r="E51" s="244"/>
      <c r="F51" s="244"/>
      <c r="G51" s="310" t="s">
        <v>499</v>
      </c>
      <c r="H51" s="311"/>
      <c r="I51" s="319">
        <v>13781473</v>
      </c>
      <c r="J51" s="320">
        <v>91214</v>
      </c>
      <c r="K51" s="321">
        <v>54.6</v>
      </c>
      <c r="L51" s="322">
        <v>50804</v>
      </c>
      <c r="M51" s="323">
        <v>-1.4</v>
      </c>
      <c r="N51" s="324">
        <v>56</v>
      </c>
    </row>
    <row r="52" spans="1:14" x14ac:dyDescent="0.15">
      <c r="A52" s="248"/>
      <c r="B52" s="244"/>
      <c r="C52" s="244"/>
      <c r="D52" s="244"/>
      <c r="E52" s="244"/>
      <c r="F52" s="244"/>
      <c r="G52" s="325"/>
      <c r="H52" s="326" t="s">
        <v>500</v>
      </c>
      <c r="I52" s="327">
        <v>7197263</v>
      </c>
      <c r="J52" s="328">
        <v>47636</v>
      </c>
      <c r="K52" s="329">
        <v>37.4</v>
      </c>
      <c r="L52" s="330">
        <v>30480</v>
      </c>
      <c r="M52" s="331">
        <v>-6.6</v>
      </c>
      <c r="N52" s="332">
        <v>44</v>
      </c>
    </row>
    <row r="53" spans="1:14" x14ac:dyDescent="0.15">
      <c r="A53" s="248"/>
      <c r="B53" s="244"/>
      <c r="C53" s="244"/>
      <c r="D53" s="244"/>
      <c r="E53" s="244"/>
      <c r="F53" s="244"/>
      <c r="G53" s="310" t="s">
        <v>501</v>
      </c>
      <c r="H53" s="311"/>
      <c r="I53" s="319">
        <v>8195870</v>
      </c>
      <c r="J53" s="320">
        <v>54571</v>
      </c>
      <c r="K53" s="321">
        <v>-40.200000000000003</v>
      </c>
      <c r="L53" s="322">
        <v>41433</v>
      </c>
      <c r="M53" s="323">
        <v>-18.399999999999999</v>
      </c>
      <c r="N53" s="324">
        <v>-21.8</v>
      </c>
    </row>
    <row r="54" spans="1:14" x14ac:dyDescent="0.15">
      <c r="A54" s="248"/>
      <c r="B54" s="244"/>
      <c r="C54" s="244"/>
      <c r="D54" s="244"/>
      <c r="E54" s="244"/>
      <c r="F54" s="244"/>
      <c r="G54" s="325"/>
      <c r="H54" s="326" t="s">
        <v>500</v>
      </c>
      <c r="I54" s="327">
        <v>4199916</v>
      </c>
      <c r="J54" s="328">
        <v>27965</v>
      </c>
      <c r="K54" s="329">
        <v>-41.3</v>
      </c>
      <c r="L54" s="330">
        <v>22351</v>
      </c>
      <c r="M54" s="331">
        <v>-26.7</v>
      </c>
      <c r="N54" s="332">
        <v>-14.6</v>
      </c>
    </row>
    <row r="55" spans="1:14" x14ac:dyDescent="0.15">
      <c r="A55" s="248"/>
      <c r="B55" s="244"/>
      <c r="C55" s="244"/>
      <c r="D55" s="244"/>
      <c r="E55" s="244"/>
      <c r="F55" s="244"/>
      <c r="G55" s="310" t="s">
        <v>502</v>
      </c>
      <c r="H55" s="311"/>
      <c r="I55" s="319">
        <v>10782590</v>
      </c>
      <c r="J55" s="320">
        <v>71701</v>
      </c>
      <c r="K55" s="321">
        <v>31.4</v>
      </c>
      <c r="L55" s="322">
        <v>43493</v>
      </c>
      <c r="M55" s="323">
        <v>5</v>
      </c>
      <c r="N55" s="324">
        <v>26.4</v>
      </c>
    </row>
    <row r="56" spans="1:14" x14ac:dyDescent="0.15">
      <c r="A56" s="248"/>
      <c r="B56" s="244"/>
      <c r="C56" s="244"/>
      <c r="D56" s="244"/>
      <c r="E56" s="244"/>
      <c r="F56" s="244"/>
      <c r="G56" s="325"/>
      <c r="H56" s="326" t="s">
        <v>500</v>
      </c>
      <c r="I56" s="327">
        <v>4864083</v>
      </c>
      <c r="J56" s="328">
        <v>32345</v>
      </c>
      <c r="K56" s="329">
        <v>15.7</v>
      </c>
      <c r="L56" s="330">
        <v>23254</v>
      </c>
      <c r="M56" s="331">
        <v>4</v>
      </c>
      <c r="N56" s="332">
        <v>11.7</v>
      </c>
    </row>
    <row r="57" spans="1:14" x14ac:dyDescent="0.15">
      <c r="A57" s="248"/>
      <c r="B57" s="244"/>
      <c r="C57" s="244"/>
      <c r="D57" s="244"/>
      <c r="E57" s="244"/>
      <c r="F57" s="244"/>
      <c r="G57" s="310" t="s">
        <v>503</v>
      </c>
      <c r="H57" s="311"/>
      <c r="I57" s="319">
        <v>11182603</v>
      </c>
      <c r="J57" s="320">
        <v>74734</v>
      </c>
      <c r="K57" s="321">
        <v>4.2</v>
      </c>
      <c r="L57" s="322">
        <v>50840</v>
      </c>
      <c r="M57" s="323">
        <v>16.899999999999999</v>
      </c>
      <c r="N57" s="324">
        <v>-12.7</v>
      </c>
    </row>
    <row r="58" spans="1:14" x14ac:dyDescent="0.15">
      <c r="A58" s="248"/>
      <c r="B58" s="244"/>
      <c r="C58" s="244"/>
      <c r="D58" s="244"/>
      <c r="E58" s="244"/>
      <c r="F58" s="244"/>
      <c r="G58" s="325"/>
      <c r="H58" s="326" t="s">
        <v>500</v>
      </c>
      <c r="I58" s="327">
        <v>6393567</v>
      </c>
      <c r="J58" s="328">
        <v>42729</v>
      </c>
      <c r="K58" s="329">
        <v>32.1</v>
      </c>
      <c r="L58" s="330">
        <v>25367</v>
      </c>
      <c r="M58" s="331">
        <v>9.1</v>
      </c>
      <c r="N58" s="332">
        <v>23</v>
      </c>
    </row>
    <row r="59" spans="1:14" x14ac:dyDescent="0.15">
      <c r="A59" s="248"/>
      <c r="B59" s="244"/>
      <c r="C59" s="244"/>
      <c r="D59" s="244"/>
      <c r="E59" s="244"/>
      <c r="F59" s="244"/>
      <c r="G59" s="310" t="s">
        <v>504</v>
      </c>
      <c r="H59" s="311"/>
      <c r="I59" s="319">
        <v>13961968</v>
      </c>
      <c r="J59" s="320">
        <v>94039</v>
      </c>
      <c r="K59" s="321">
        <v>25.8</v>
      </c>
      <c r="L59" s="322">
        <v>53605</v>
      </c>
      <c r="M59" s="323">
        <v>5.4</v>
      </c>
      <c r="N59" s="324">
        <v>20.399999999999999</v>
      </c>
    </row>
    <row r="60" spans="1:14" x14ac:dyDescent="0.15">
      <c r="A60" s="248"/>
      <c r="B60" s="244"/>
      <c r="C60" s="244"/>
      <c r="D60" s="244"/>
      <c r="E60" s="244"/>
      <c r="F60" s="244"/>
      <c r="G60" s="325"/>
      <c r="H60" s="326" t="s">
        <v>500</v>
      </c>
      <c r="I60" s="333">
        <v>5714860</v>
      </c>
      <c r="J60" s="328">
        <v>38492</v>
      </c>
      <c r="K60" s="329">
        <v>-9.9</v>
      </c>
      <c r="L60" s="330">
        <v>28343</v>
      </c>
      <c r="M60" s="331">
        <v>11.7</v>
      </c>
      <c r="N60" s="332">
        <v>-21.6</v>
      </c>
    </row>
    <row r="61" spans="1:14" x14ac:dyDescent="0.15">
      <c r="A61" s="248"/>
      <c r="B61" s="244"/>
      <c r="C61" s="244"/>
      <c r="D61" s="244"/>
      <c r="E61" s="244"/>
      <c r="F61" s="244"/>
      <c r="G61" s="310" t="s">
        <v>505</v>
      </c>
      <c r="H61" s="334"/>
      <c r="I61" s="335">
        <v>11580901</v>
      </c>
      <c r="J61" s="336">
        <v>77252</v>
      </c>
      <c r="K61" s="337">
        <v>15.2</v>
      </c>
      <c r="L61" s="338">
        <v>48035</v>
      </c>
      <c r="M61" s="339">
        <v>1.5</v>
      </c>
      <c r="N61" s="324">
        <v>13.7</v>
      </c>
    </row>
    <row r="62" spans="1:14" x14ac:dyDescent="0.15">
      <c r="A62" s="248"/>
      <c r="B62" s="244"/>
      <c r="C62" s="244"/>
      <c r="D62" s="244"/>
      <c r="E62" s="244"/>
      <c r="F62" s="244"/>
      <c r="G62" s="325"/>
      <c r="H62" s="326" t="s">
        <v>500</v>
      </c>
      <c r="I62" s="327">
        <v>5673938</v>
      </c>
      <c r="J62" s="328">
        <v>37833</v>
      </c>
      <c r="K62" s="329">
        <v>6.8</v>
      </c>
      <c r="L62" s="330">
        <v>25959</v>
      </c>
      <c r="M62" s="331">
        <v>-1.7</v>
      </c>
      <c r="N62" s="332">
        <v>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39" t="s">
        <v>3</v>
      </c>
      <c r="D47" s="1139"/>
      <c r="E47" s="1140"/>
      <c r="F47" s="11">
        <v>6.44</v>
      </c>
      <c r="G47" s="12">
        <v>9.35</v>
      </c>
      <c r="H47" s="12">
        <v>11.51</v>
      </c>
      <c r="I47" s="12">
        <v>14.5</v>
      </c>
      <c r="J47" s="13">
        <v>14.04</v>
      </c>
    </row>
    <row r="48" spans="2:10" ht="57.75" customHeight="1" x14ac:dyDescent="0.15">
      <c r="B48" s="14"/>
      <c r="C48" s="1141" t="s">
        <v>4</v>
      </c>
      <c r="D48" s="1141"/>
      <c r="E48" s="1142"/>
      <c r="F48" s="15">
        <v>6.16</v>
      </c>
      <c r="G48" s="16">
        <v>5.32</v>
      </c>
      <c r="H48" s="16">
        <v>6.12</v>
      </c>
      <c r="I48" s="16">
        <v>5.49</v>
      </c>
      <c r="J48" s="17">
        <v>5.21</v>
      </c>
    </row>
    <row r="49" spans="2:10" ht="57.75" customHeight="1" thickBot="1" x14ac:dyDescent="0.2">
      <c r="B49" s="18"/>
      <c r="C49" s="1143" t="s">
        <v>5</v>
      </c>
      <c r="D49" s="1143"/>
      <c r="E49" s="1144"/>
      <c r="F49" s="19">
        <v>5.24</v>
      </c>
      <c r="G49" s="20">
        <v>2.0699999999999998</v>
      </c>
      <c r="H49" s="20">
        <v>3.16</v>
      </c>
      <c r="I49" s="20">
        <v>2.48</v>
      </c>
      <c r="J49" s="21" t="s">
        <v>512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51" t="s">
        <v>513</v>
      </c>
      <c r="D34" s="1151"/>
      <c r="E34" s="1152"/>
      <c r="F34" s="32">
        <v>1.56</v>
      </c>
      <c r="G34" s="33">
        <v>2.73</v>
      </c>
      <c r="H34" s="33">
        <v>4.7699999999999996</v>
      </c>
      <c r="I34" s="33">
        <v>6.97</v>
      </c>
      <c r="J34" s="34">
        <v>9.17</v>
      </c>
      <c r="K34" s="22"/>
      <c r="L34" s="22"/>
      <c r="M34" s="22"/>
      <c r="N34" s="22"/>
      <c r="O34" s="22"/>
      <c r="P34" s="22"/>
    </row>
    <row r="35" spans="1:16" ht="39" customHeight="1" x14ac:dyDescent="0.15">
      <c r="A35" s="22"/>
      <c r="B35" s="35"/>
      <c r="C35" s="1145" t="s">
        <v>514</v>
      </c>
      <c r="D35" s="1146"/>
      <c r="E35" s="1147"/>
      <c r="F35" s="36">
        <v>5.19</v>
      </c>
      <c r="G35" s="37">
        <v>6.09</v>
      </c>
      <c r="H35" s="37">
        <v>6.86</v>
      </c>
      <c r="I35" s="37">
        <v>7.47</v>
      </c>
      <c r="J35" s="38">
        <v>7.55</v>
      </c>
      <c r="K35" s="22"/>
      <c r="L35" s="22"/>
      <c r="M35" s="22"/>
      <c r="N35" s="22"/>
      <c r="O35" s="22"/>
      <c r="P35" s="22"/>
    </row>
    <row r="36" spans="1:16" ht="39" customHeight="1" x14ac:dyDescent="0.15">
      <c r="A36" s="22"/>
      <c r="B36" s="35"/>
      <c r="C36" s="1145" t="s">
        <v>515</v>
      </c>
      <c r="D36" s="1146"/>
      <c r="E36" s="1147"/>
      <c r="F36" s="36">
        <v>6.15</v>
      </c>
      <c r="G36" s="37">
        <v>5.31</v>
      </c>
      <c r="H36" s="37">
        <v>6.12</v>
      </c>
      <c r="I36" s="37">
        <v>5.49</v>
      </c>
      <c r="J36" s="38">
        <v>5.21</v>
      </c>
      <c r="K36" s="22"/>
      <c r="L36" s="22"/>
      <c r="M36" s="22"/>
      <c r="N36" s="22"/>
      <c r="O36" s="22"/>
      <c r="P36" s="22"/>
    </row>
    <row r="37" spans="1:16" ht="39" customHeight="1" x14ac:dyDescent="0.15">
      <c r="A37" s="22"/>
      <c r="B37" s="35"/>
      <c r="C37" s="1145" t="s">
        <v>516</v>
      </c>
      <c r="D37" s="1146"/>
      <c r="E37" s="1147"/>
      <c r="F37" s="36">
        <v>4.4000000000000004</v>
      </c>
      <c r="G37" s="37">
        <v>4.83</v>
      </c>
      <c r="H37" s="37">
        <v>5.1100000000000003</v>
      </c>
      <c r="I37" s="37">
        <v>5.17</v>
      </c>
      <c r="J37" s="38">
        <v>5.09</v>
      </c>
      <c r="K37" s="22"/>
      <c r="L37" s="22"/>
      <c r="M37" s="22"/>
      <c r="N37" s="22"/>
      <c r="O37" s="22"/>
      <c r="P37" s="22"/>
    </row>
    <row r="38" spans="1:16" ht="39" customHeight="1" x14ac:dyDescent="0.15">
      <c r="A38" s="22"/>
      <c r="B38" s="35"/>
      <c r="C38" s="1145" t="s">
        <v>517</v>
      </c>
      <c r="D38" s="1146"/>
      <c r="E38" s="1147"/>
      <c r="F38" s="36">
        <v>2.33</v>
      </c>
      <c r="G38" s="37">
        <v>1.42</v>
      </c>
      <c r="H38" s="37">
        <v>1.56</v>
      </c>
      <c r="I38" s="37">
        <v>2.1</v>
      </c>
      <c r="J38" s="38">
        <v>2.84</v>
      </c>
      <c r="K38" s="22"/>
      <c r="L38" s="22"/>
      <c r="M38" s="22"/>
      <c r="N38" s="22"/>
      <c r="O38" s="22"/>
      <c r="P38" s="22"/>
    </row>
    <row r="39" spans="1:16" ht="39" customHeight="1" x14ac:dyDescent="0.15">
      <c r="A39" s="22"/>
      <c r="B39" s="35"/>
      <c r="C39" s="1145" t="s">
        <v>518</v>
      </c>
      <c r="D39" s="1146"/>
      <c r="E39" s="1147"/>
      <c r="F39" s="36">
        <v>0.75</v>
      </c>
      <c r="G39" s="37">
        <v>0.11</v>
      </c>
      <c r="H39" s="37" t="s">
        <v>519</v>
      </c>
      <c r="I39" s="37">
        <v>0.3</v>
      </c>
      <c r="J39" s="38">
        <v>1.25</v>
      </c>
      <c r="K39" s="22"/>
      <c r="L39" s="22"/>
      <c r="M39" s="22"/>
      <c r="N39" s="22"/>
      <c r="O39" s="22"/>
      <c r="P39" s="22"/>
    </row>
    <row r="40" spans="1:16" ht="39" customHeight="1" x14ac:dyDescent="0.15">
      <c r="A40" s="22"/>
      <c r="B40" s="35"/>
      <c r="C40" s="1145" t="s">
        <v>520</v>
      </c>
      <c r="D40" s="1146"/>
      <c r="E40" s="1147"/>
      <c r="F40" s="36">
        <v>0.08</v>
      </c>
      <c r="G40" s="37">
        <v>0.48</v>
      </c>
      <c r="H40" s="37">
        <v>0.28000000000000003</v>
      </c>
      <c r="I40" s="37">
        <v>0.67</v>
      </c>
      <c r="J40" s="38">
        <v>0.38</v>
      </c>
      <c r="K40" s="22"/>
      <c r="L40" s="22"/>
      <c r="M40" s="22"/>
      <c r="N40" s="22"/>
      <c r="O40" s="22"/>
      <c r="P40" s="22"/>
    </row>
    <row r="41" spans="1:16" ht="39" customHeight="1" x14ac:dyDescent="0.15">
      <c r="A41" s="22"/>
      <c r="B41" s="35"/>
      <c r="C41" s="1145" t="s">
        <v>521</v>
      </c>
      <c r="D41" s="1146"/>
      <c r="E41" s="1147"/>
      <c r="F41" s="36">
        <v>0.11</v>
      </c>
      <c r="G41" s="37">
        <v>0.15</v>
      </c>
      <c r="H41" s="37">
        <v>0.17</v>
      </c>
      <c r="I41" s="37">
        <v>0.19</v>
      </c>
      <c r="J41" s="38">
        <v>0.17</v>
      </c>
      <c r="K41" s="22"/>
      <c r="L41" s="22"/>
      <c r="M41" s="22"/>
      <c r="N41" s="22"/>
      <c r="O41" s="22"/>
      <c r="P41" s="22"/>
    </row>
    <row r="42" spans="1:16" ht="39" customHeight="1" x14ac:dyDescent="0.15">
      <c r="A42" s="22"/>
      <c r="B42" s="39"/>
      <c r="C42" s="1145" t="s">
        <v>522</v>
      </c>
      <c r="D42" s="1146"/>
      <c r="E42" s="1147"/>
      <c r="F42" s="36" t="s">
        <v>469</v>
      </c>
      <c r="G42" s="37" t="s">
        <v>469</v>
      </c>
      <c r="H42" s="37" t="s">
        <v>469</v>
      </c>
      <c r="I42" s="37" t="s">
        <v>469</v>
      </c>
      <c r="J42" s="38" t="s">
        <v>469</v>
      </c>
      <c r="K42" s="22"/>
      <c r="L42" s="22"/>
      <c r="M42" s="22"/>
      <c r="N42" s="22"/>
      <c r="O42" s="22"/>
      <c r="P42" s="22"/>
    </row>
    <row r="43" spans="1:16" ht="39" customHeight="1" thickBot="1" x14ac:dyDescent="0.2">
      <c r="A43" s="22"/>
      <c r="B43" s="40"/>
      <c r="C43" s="1148" t="s">
        <v>523</v>
      </c>
      <c r="D43" s="1149"/>
      <c r="E43" s="1150"/>
      <c r="F43" s="41">
        <v>0.51</v>
      </c>
      <c r="G43" s="42">
        <v>0.18</v>
      </c>
      <c r="H43" s="42">
        <v>0.18</v>
      </c>
      <c r="I43" s="42">
        <v>0.23</v>
      </c>
      <c r="J43" s="43">
        <v>0.34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6618</v>
      </c>
      <c r="L45" s="60">
        <v>6817</v>
      </c>
      <c r="M45" s="60">
        <v>7280</v>
      </c>
      <c r="N45" s="60">
        <v>7277</v>
      </c>
      <c r="O45" s="61">
        <v>7666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x14ac:dyDescent="0.15">
      <c r="A48" s="48"/>
      <c r="B48" s="1163"/>
      <c r="C48" s="1164"/>
      <c r="D48" s="62"/>
      <c r="E48" s="1155" t="s">
        <v>15</v>
      </c>
      <c r="F48" s="1155"/>
      <c r="G48" s="1155"/>
      <c r="H48" s="1155"/>
      <c r="I48" s="1155"/>
      <c r="J48" s="1156"/>
      <c r="K48" s="63">
        <v>2798</v>
      </c>
      <c r="L48" s="64">
        <v>2727</v>
      </c>
      <c r="M48" s="64">
        <v>2719</v>
      </c>
      <c r="N48" s="64">
        <v>2685</v>
      </c>
      <c r="O48" s="65">
        <v>2591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216</v>
      </c>
      <c r="L49" s="64">
        <v>145</v>
      </c>
      <c r="M49" s="64">
        <v>85</v>
      </c>
      <c r="N49" s="64">
        <v>69</v>
      </c>
      <c r="O49" s="65">
        <v>64</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199</v>
      </c>
      <c r="L50" s="64">
        <v>166</v>
      </c>
      <c r="M50" s="64">
        <v>114</v>
      </c>
      <c r="N50" s="64">
        <v>168</v>
      </c>
      <c r="O50" s="65">
        <v>108</v>
      </c>
      <c r="P50" s="48"/>
      <c r="Q50" s="48"/>
      <c r="R50" s="48"/>
      <c r="S50" s="48"/>
      <c r="T50" s="48"/>
      <c r="U50" s="48"/>
    </row>
    <row r="51" spans="1:21" ht="30.75" customHeight="1" x14ac:dyDescent="0.15">
      <c r="A51" s="48"/>
      <c r="B51" s="1165"/>
      <c r="C51" s="1166"/>
      <c r="D51" s="66"/>
      <c r="E51" s="1155" t="s">
        <v>18</v>
      </c>
      <c r="F51" s="1155"/>
      <c r="G51" s="1155"/>
      <c r="H51" s="1155"/>
      <c r="I51" s="1155"/>
      <c r="J51" s="1156"/>
      <c r="K51" s="63">
        <v>3</v>
      </c>
      <c r="L51" s="64">
        <v>3</v>
      </c>
      <c r="M51" s="64" t="s">
        <v>469</v>
      </c>
      <c r="N51" s="64" t="s">
        <v>469</v>
      </c>
      <c r="O51" s="65" t="s">
        <v>469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6783</v>
      </c>
      <c r="L52" s="64">
        <v>7116</v>
      </c>
      <c r="M52" s="64">
        <v>7370</v>
      </c>
      <c r="N52" s="64">
        <v>7606</v>
      </c>
      <c r="O52" s="65">
        <v>7921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3051</v>
      </c>
      <c r="L53" s="69">
        <v>2742</v>
      </c>
      <c r="M53" s="69">
        <v>2828</v>
      </c>
      <c r="N53" s="69">
        <v>2593</v>
      </c>
      <c r="O53" s="70">
        <v>2508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181" t="s">
        <v>24</v>
      </c>
      <c r="C41" s="1182"/>
      <c r="D41" s="81"/>
      <c r="E41" s="1183" t="s">
        <v>25</v>
      </c>
      <c r="F41" s="1183"/>
      <c r="G41" s="1183"/>
      <c r="H41" s="1184"/>
      <c r="I41" s="82">
        <v>69153</v>
      </c>
      <c r="J41" s="83">
        <v>74544</v>
      </c>
      <c r="K41" s="83">
        <v>79555</v>
      </c>
      <c r="L41" s="83">
        <v>82815</v>
      </c>
      <c r="M41" s="84">
        <v>85883</v>
      </c>
    </row>
    <row r="42" spans="2:13" ht="27.75" customHeight="1" x14ac:dyDescent="0.15">
      <c r="B42" s="1171"/>
      <c r="C42" s="1172"/>
      <c r="D42" s="85"/>
      <c r="E42" s="1175" t="s">
        <v>26</v>
      </c>
      <c r="F42" s="1175"/>
      <c r="G42" s="1175"/>
      <c r="H42" s="1176"/>
      <c r="I42" s="86">
        <v>3626</v>
      </c>
      <c r="J42" s="87">
        <v>3498</v>
      </c>
      <c r="K42" s="87">
        <v>3391</v>
      </c>
      <c r="L42" s="87">
        <v>3296</v>
      </c>
      <c r="M42" s="88">
        <v>3127</v>
      </c>
    </row>
    <row r="43" spans="2:13" ht="27.75" customHeight="1" x14ac:dyDescent="0.15">
      <c r="B43" s="1171"/>
      <c r="C43" s="1172"/>
      <c r="D43" s="85"/>
      <c r="E43" s="1175" t="s">
        <v>27</v>
      </c>
      <c r="F43" s="1175"/>
      <c r="G43" s="1175"/>
      <c r="H43" s="1176"/>
      <c r="I43" s="86">
        <v>27692</v>
      </c>
      <c r="J43" s="87">
        <v>26142</v>
      </c>
      <c r="K43" s="87">
        <v>25343</v>
      </c>
      <c r="L43" s="87">
        <v>24431</v>
      </c>
      <c r="M43" s="88">
        <v>23789</v>
      </c>
    </row>
    <row r="44" spans="2:13" ht="27.75" customHeight="1" x14ac:dyDescent="0.15">
      <c r="B44" s="1171"/>
      <c r="C44" s="1172"/>
      <c r="D44" s="85"/>
      <c r="E44" s="1175" t="s">
        <v>28</v>
      </c>
      <c r="F44" s="1175"/>
      <c r="G44" s="1175"/>
      <c r="H44" s="1176"/>
      <c r="I44" s="86">
        <v>1061</v>
      </c>
      <c r="J44" s="87">
        <v>1073</v>
      </c>
      <c r="K44" s="87">
        <v>574</v>
      </c>
      <c r="L44" s="87">
        <v>659</v>
      </c>
      <c r="M44" s="88">
        <v>1001</v>
      </c>
    </row>
    <row r="45" spans="2:13" ht="27.75" customHeight="1" x14ac:dyDescent="0.15">
      <c r="B45" s="1171"/>
      <c r="C45" s="1172"/>
      <c r="D45" s="85"/>
      <c r="E45" s="1175" t="s">
        <v>29</v>
      </c>
      <c r="F45" s="1175"/>
      <c r="G45" s="1175"/>
      <c r="H45" s="1176"/>
      <c r="I45" s="86">
        <v>14208</v>
      </c>
      <c r="J45" s="87">
        <v>13061</v>
      </c>
      <c r="K45" s="87">
        <v>12963</v>
      </c>
      <c r="L45" s="87">
        <v>12311</v>
      </c>
      <c r="M45" s="88">
        <v>11208</v>
      </c>
    </row>
    <row r="46" spans="2:13" ht="27.75" customHeight="1" x14ac:dyDescent="0.15">
      <c r="B46" s="1171"/>
      <c r="C46" s="1172"/>
      <c r="D46" s="85"/>
      <c r="E46" s="1175" t="s">
        <v>30</v>
      </c>
      <c r="F46" s="1175"/>
      <c r="G46" s="1175"/>
      <c r="H46" s="1176"/>
      <c r="I46" s="86">
        <v>791</v>
      </c>
      <c r="J46" s="87">
        <v>237</v>
      </c>
      <c r="K46" s="87">
        <v>191</v>
      </c>
      <c r="L46" s="87">
        <v>111</v>
      </c>
      <c r="M46" s="88">
        <v>134</v>
      </c>
    </row>
    <row r="47" spans="2:13" ht="27.75" customHeight="1" x14ac:dyDescent="0.15">
      <c r="B47" s="1171"/>
      <c r="C47" s="1172"/>
      <c r="D47" s="85"/>
      <c r="E47" s="1175" t="s">
        <v>31</v>
      </c>
      <c r="F47" s="1175"/>
      <c r="G47" s="1175"/>
      <c r="H47" s="1176"/>
      <c r="I47" s="86" t="s">
        <v>469</v>
      </c>
      <c r="J47" s="87" t="s">
        <v>469</v>
      </c>
      <c r="K47" s="87" t="s">
        <v>469</v>
      </c>
      <c r="L47" s="87" t="s">
        <v>469</v>
      </c>
      <c r="M47" s="88" t="s">
        <v>469</v>
      </c>
    </row>
    <row r="48" spans="2:13" ht="27.75" customHeight="1" x14ac:dyDescent="0.15">
      <c r="B48" s="1173"/>
      <c r="C48" s="1174"/>
      <c r="D48" s="85"/>
      <c r="E48" s="1175" t="s">
        <v>32</v>
      </c>
      <c r="F48" s="1175"/>
      <c r="G48" s="1175"/>
      <c r="H48" s="1176"/>
      <c r="I48" s="86" t="s">
        <v>469</v>
      </c>
      <c r="J48" s="87" t="s">
        <v>469</v>
      </c>
      <c r="K48" s="87" t="s">
        <v>469</v>
      </c>
      <c r="L48" s="87" t="s">
        <v>469</v>
      </c>
      <c r="M48" s="88" t="s">
        <v>469</v>
      </c>
    </row>
    <row r="49" spans="2:13" ht="27.75" customHeight="1" x14ac:dyDescent="0.15">
      <c r="B49" s="1169" t="s">
        <v>33</v>
      </c>
      <c r="C49" s="1170"/>
      <c r="D49" s="89"/>
      <c r="E49" s="1175" t="s">
        <v>34</v>
      </c>
      <c r="F49" s="1175"/>
      <c r="G49" s="1175"/>
      <c r="H49" s="1176"/>
      <c r="I49" s="86">
        <v>3469</v>
      </c>
      <c r="J49" s="87">
        <v>5280</v>
      </c>
      <c r="K49" s="87">
        <v>6975</v>
      </c>
      <c r="L49" s="87">
        <v>8576</v>
      </c>
      <c r="M49" s="88">
        <v>9146</v>
      </c>
    </row>
    <row r="50" spans="2:13" ht="27.75" customHeight="1" x14ac:dyDescent="0.15">
      <c r="B50" s="1171"/>
      <c r="C50" s="1172"/>
      <c r="D50" s="85"/>
      <c r="E50" s="1175" t="s">
        <v>35</v>
      </c>
      <c r="F50" s="1175"/>
      <c r="G50" s="1175"/>
      <c r="H50" s="1176"/>
      <c r="I50" s="86">
        <v>13242</v>
      </c>
      <c r="J50" s="87">
        <v>14296</v>
      </c>
      <c r="K50" s="87">
        <v>15248</v>
      </c>
      <c r="L50" s="87">
        <v>15196</v>
      </c>
      <c r="M50" s="88">
        <v>14646</v>
      </c>
    </row>
    <row r="51" spans="2:13" ht="27.75" customHeight="1" x14ac:dyDescent="0.15">
      <c r="B51" s="1173"/>
      <c r="C51" s="1174"/>
      <c r="D51" s="85"/>
      <c r="E51" s="1175" t="s">
        <v>36</v>
      </c>
      <c r="F51" s="1175"/>
      <c r="G51" s="1175"/>
      <c r="H51" s="1176"/>
      <c r="I51" s="86">
        <v>66473</v>
      </c>
      <c r="J51" s="87">
        <v>69841</v>
      </c>
      <c r="K51" s="87">
        <v>72146</v>
      </c>
      <c r="L51" s="87">
        <v>73717</v>
      </c>
      <c r="M51" s="88">
        <v>74475</v>
      </c>
    </row>
    <row r="52" spans="2:13" ht="27.75" customHeight="1" thickBot="1" x14ac:dyDescent="0.2">
      <c r="B52" s="1177" t="s">
        <v>37</v>
      </c>
      <c r="C52" s="1178"/>
      <c r="D52" s="90"/>
      <c r="E52" s="1179" t="s">
        <v>38</v>
      </c>
      <c r="F52" s="1179"/>
      <c r="G52" s="1179"/>
      <c r="H52" s="1180"/>
      <c r="I52" s="91">
        <v>33346</v>
      </c>
      <c r="J52" s="92">
        <v>29137</v>
      </c>
      <c r="K52" s="92">
        <v>27647</v>
      </c>
      <c r="L52" s="92">
        <v>26133</v>
      </c>
      <c r="M52" s="93">
        <v>26875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506</v>
      </c>
      <c r="G2" s="111"/>
      <c r="H2" s="112"/>
    </row>
    <row r="3" spans="1:8" x14ac:dyDescent="0.15">
      <c r="A3" s="108" t="s">
        <v>499</v>
      </c>
      <c r="B3" s="113"/>
      <c r="C3" s="114"/>
      <c r="D3" s="115">
        <v>91214</v>
      </c>
      <c r="E3" s="116"/>
      <c r="F3" s="117">
        <v>50804</v>
      </c>
      <c r="G3" s="118"/>
      <c r="H3" s="119"/>
    </row>
    <row r="4" spans="1:8" x14ac:dyDescent="0.15">
      <c r="A4" s="120"/>
      <c r="B4" s="121"/>
      <c r="C4" s="122"/>
      <c r="D4" s="123">
        <v>47636</v>
      </c>
      <c r="E4" s="124"/>
      <c r="F4" s="125">
        <v>30480</v>
      </c>
      <c r="G4" s="126"/>
      <c r="H4" s="127"/>
    </row>
    <row r="5" spans="1:8" x14ac:dyDescent="0.15">
      <c r="A5" s="108" t="s">
        <v>501</v>
      </c>
      <c r="B5" s="113"/>
      <c r="C5" s="114"/>
      <c r="D5" s="115">
        <v>54571</v>
      </c>
      <c r="E5" s="116"/>
      <c r="F5" s="117">
        <v>41433</v>
      </c>
      <c r="G5" s="118"/>
      <c r="H5" s="119"/>
    </row>
    <row r="6" spans="1:8" x14ac:dyDescent="0.15">
      <c r="A6" s="120"/>
      <c r="B6" s="121"/>
      <c r="C6" s="122"/>
      <c r="D6" s="123">
        <v>27965</v>
      </c>
      <c r="E6" s="124"/>
      <c r="F6" s="125">
        <v>22351</v>
      </c>
      <c r="G6" s="126"/>
      <c r="H6" s="127"/>
    </row>
    <row r="7" spans="1:8" x14ac:dyDescent="0.15">
      <c r="A7" s="108" t="s">
        <v>502</v>
      </c>
      <c r="B7" s="113"/>
      <c r="C7" s="114"/>
      <c r="D7" s="115">
        <v>71701</v>
      </c>
      <c r="E7" s="116"/>
      <c r="F7" s="117">
        <v>43493</v>
      </c>
      <c r="G7" s="118"/>
      <c r="H7" s="119"/>
    </row>
    <row r="8" spans="1:8" x14ac:dyDescent="0.15">
      <c r="A8" s="120"/>
      <c r="B8" s="121"/>
      <c r="C8" s="122"/>
      <c r="D8" s="123">
        <v>32345</v>
      </c>
      <c r="E8" s="124"/>
      <c r="F8" s="125">
        <v>23254</v>
      </c>
      <c r="G8" s="126"/>
      <c r="H8" s="127"/>
    </row>
    <row r="9" spans="1:8" x14ac:dyDescent="0.15">
      <c r="A9" s="108" t="s">
        <v>503</v>
      </c>
      <c r="B9" s="113"/>
      <c r="C9" s="114"/>
      <c r="D9" s="115">
        <v>74734</v>
      </c>
      <c r="E9" s="116"/>
      <c r="F9" s="117">
        <v>50840</v>
      </c>
      <c r="G9" s="118"/>
      <c r="H9" s="119"/>
    </row>
    <row r="10" spans="1:8" x14ac:dyDescent="0.15">
      <c r="A10" s="120"/>
      <c r="B10" s="121"/>
      <c r="C10" s="122"/>
      <c r="D10" s="123">
        <v>42729</v>
      </c>
      <c r="E10" s="124"/>
      <c r="F10" s="125">
        <v>25367</v>
      </c>
      <c r="G10" s="126"/>
      <c r="H10" s="127"/>
    </row>
    <row r="11" spans="1:8" x14ac:dyDescent="0.15">
      <c r="A11" s="108" t="s">
        <v>504</v>
      </c>
      <c r="B11" s="113"/>
      <c r="C11" s="114"/>
      <c r="D11" s="115">
        <v>94039</v>
      </c>
      <c r="E11" s="116"/>
      <c r="F11" s="117">
        <v>53605</v>
      </c>
      <c r="G11" s="118"/>
      <c r="H11" s="119"/>
    </row>
    <row r="12" spans="1:8" x14ac:dyDescent="0.15">
      <c r="A12" s="120"/>
      <c r="B12" s="121"/>
      <c r="C12" s="128"/>
      <c r="D12" s="123">
        <v>38492</v>
      </c>
      <c r="E12" s="124"/>
      <c r="F12" s="125">
        <v>28343</v>
      </c>
      <c r="G12" s="126"/>
      <c r="H12" s="127"/>
    </row>
    <row r="13" spans="1:8" x14ac:dyDescent="0.15">
      <c r="A13" s="108"/>
      <c r="B13" s="113"/>
      <c r="C13" s="129"/>
      <c r="D13" s="130">
        <v>77252</v>
      </c>
      <c r="E13" s="131"/>
      <c r="F13" s="132">
        <v>48035</v>
      </c>
      <c r="G13" s="133"/>
      <c r="H13" s="119"/>
    </row>
    <row r="14" spans="1:8" x14ac:dyDescent="0.15">
      <c r="A14" s="120"/>
      <c r="B14" s="121"/>
      <c r="C14" s="122"/>
      <c r="D14" s="123">
        <v>37833</v>
      </c>
      <c r="E14" s="124"/>
      <c r="F14" s="125">
        <v>25959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6.16</v>
      </c>
      <c r="C19" s="134">
        <f>ROUND(VALUE(SUBSTITUTE(実質収支比率等に係る経年分析!G$48,"▲","-")),2)</f>
        <v>5.32</v>
      </c>
      <c r="D19" s="134">
        <f>ROUND(VALUE(SUBSTITUTE(実質収支比率等に係る経年分析!H$48,"▲","-")),2)</f>
        <v>6.12</v>
      </c>
      <c r="E19" s="134">
        <f>ROUND(VALUE(SUBSTITUTE(実質収支比率等に係る経年分析!I$48,"▲","-")),2)</f>
        <v>5.49</v>
      </c>
      <c r="F19" s="134">
        <f>ROUND(VALUE(SUBSTITUTE(実質収支比率等に係る経年分析!J$48,"▲","-")),2)</f>
        <v>5.21</v>
      </c>
    </row>
    <row r="20" spans="1:11" x14ac:dyDescent="0.15">
      <c r="A20" s="134" t="s">
        <v>43</v>
      </c>
      <c r="B20" s="134">
        <f>ROUND(VALUE(SUBSTITUTE(実質収支比率等に係る経年分析!F$47,"▲","-")),2)</f>
        <v>6.44</v>
      </c>
      <c r="C20" s="134">
        <f>ROUND(VALUE(SUBSTITUTE(実質収支比率等に係る経年分析!G$47,"▲","-")),2)</f>
        <v>9.35</v>
      </c>
      <c r="D20" s="134">
        <f>ROUND(VALUE(SUBSTITUTE(実質収支比率等に係る経年分析!H$47,"▲","-")),2)</f>
        <v>11.51</v>
      </c>
      <c r="E20" s="134">
        <f>ROUND(VALUE(SUBSTITUTE(実質収支比率等に係る経年分析!I$47,"▲","-")),2)</f>
        <v>14.5</v>
      </c>
      <c r="F20" s="134">
        <f>ROUND(VALUE(SUBSTITUTE(実質収支比率等に係る経年分析!J$47,"▲","-")),2)</f>
        <v>14.04</v>
      </c>
    </row>
    <row r="21" spans="1:11" x14ac:dyDescent="0.15">
      <c r="A21" s="134" t="s">
        <v>44</v>
      </c>
      <c r="B21" s="134">
        <f>IF(ISNUMBER(VALUE(SUBSTITUTE(実質収支比率等に係る経年分析!F$49,"▲","-"))),ROUND(VALUE(SUBSTITUTE(実質収支比率等に係る経年分析!F$49,"▲","-")),2),NA())</f>
        <v>5.24</v>
      </c>
      <c r="C21" s="134">
        <f>IF(ISNUMBER(VALUE(SUBSTITUTE(実質収支比率等に係る経年分析!G$49,"▲","-"))),ROUND(VALUE(SUBSTITUTE(実質収支比率等に係る経年分析!G$49,"▲","-")),2),NA())</f>
        <v>2.0699999999999998</v>
      </c>
      <c r="D21" s="134">
        <f>IF(ISNUMBER(VALUE(SUBSTITUTE(実質収支比率等に係る経年分析!H$49,"▲","-"))),ROUND(VALUE(SUBSTITUTE(実質収支比率等に係る経年分析!H$49,"▲","-")),2),NA())</f>
        <v>3.16</v>
      </c>
      <c r="E21" s="134">
        <f>IF(ISNUMBER(VALUE(SUBSTITUTE(実質収支比率等に係る経年分析!I$49,"▲","-"))),ROUND(VALUE(SUBSTITUTE(実質収支比率等に係る経年分析!I$49,"▲","-")),2),NA())</f>
        <v>2.48</v>
      </c>
      <c r="F21" s="134">
        <f>IF(ISNUMBER(VALUE(SUBSTITUTE(実質収支比率等に係る経年分析!J$49,"▲","-"))),ROUND(VALUE(SUBSTITUTE(実質収支比率等に係る経年分析!J$49,"▲","-")),2),NA())</f>
        <v>-0.86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介護老人保健施設事業会計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f>IF(ROUND(VALUE(SUBSTITUTE(連結実質赤字比率に係る赤字・黒字の構成分析!H$39,"▲", "-")), 2) &lt; 0, ABS(ROUND(VALUE(SUBSTITUTE(連結実質赤字比率に係る赤字・黒字の構成分析!H$39,"▲", "-")), 2)), NA())</f>
        <v>7.0000000000000007E-2</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1.25</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2.84</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4.4000000000000004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5.1100000000000003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7.55</v>
      </c>
    </row>
    <row r="36" spans="1:16" x14ac:dyDescent="0.15">
      <c r="A36" s="135" t="str">
        <f>IF(連結実質赤字比率に係る赤字・黒字の構成分析!C$34="",NA(),連結実質赤字比率に係る赤字・黒字の構成分析!C$34)</f>
        <v>徳山モーターボート競走事業会計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4.7699999999999996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6783</v>
      </c>
      <c r="E42" s="136"/>
      <c r="F42" s="136"/>
      <c r="G42" s="136">
        <f>'実質公債費比率（分子）の構造'!L$52</f>
        <v>7116</v>
      </c>
      <c r="H42" s="136"/>
      <c r="I42" s="136"/>
      <c r="J42" s="136">
        <f>'実質公債費比率（分子）の構造'!M$52</f>
        <v>7370</v>
      </c>
      <c r="K42" s="136"/>
      <c r="L42" s="136"/>
      <c r="M42" s="136">
        <f>'実質公債費比率（分子）の構造'!N$52</f>
        <v>7606</v>
      </c>
      <c r="N42" s="136"/>
      <c r="O42" s="136"/>
      <c r="P42" s="136">
        <f>'実質公債費比率（分子）の構造'!O$52</f>
        <v>7921</v>
      </c>
    </row>
    <row r="43" spans="1:16" x14ac:dyDescent="0.15">
      <c r="A43" s="136" t="s">
        <v>52</v>
      </c>
      <c r="B43" s="136">
        <f>'実質公債費比率（分子）の構造'!K$51</f>
        <v>3</v>
      </c>
      <c r="C43" s="136"/>
      <c r="D43" s="136"/>
      <c r="E43" s="136">
        <f>'実質公債費比率（分子）の構造'!L$51</f>
        <v>3</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199</v>
      </c>
      <c r="C44" s="136"/>
      <c r="D44" s="136"/>
      <c r="E44" s="136">
        <f>'実質公債費比率（分子）の構造'!L$50</f>
        <v>166</v>
      </c>
      <c r="F44" s="136"/>
      <c r="G44" s="136"/>
      <c r="H44" s="136">
        <f>'実質公債費比率（分子）の構造'!M$50</f>
        <v>114</v>
      </c>
      <c r="I44" s="136"/>
      <c r="J44" s="136"/>
      <c r="K44" s="136">
        <f>'実質公債費比率（分子）の構造'!N$50</f>
        <v>168</v>
      </c>
      <c r="L44" s="136"/>
      <c r="M44" s="136"/>
      <c r="N44" s="136">
        <f>'実質公債費比率（分子）の構造'!O$50</f>
        <v>108</v>
      </c>
      <c r="O44" s="136"/>
      <c r="P44" s="136"/>
    </row>
    <row r="45" spans="1:16" x14ac:dyDescent="0.15">
      <c r="A45" s="136" t="s">
        <v>54</v>
      </c>
      <c r="B45" s="136">
        <f>'実質公債費比率（分子）の構造'!K$49</f>
        <v>216</v>
      </c>
      <c r="C45" s="136"/>
      <c r="D45" s="136"/>
      <c r="E45" s="136">
        <f>'実質公債費比率（分子）の構造'!L$49</f>
        <v>145</v>
      </c>
      <c r="F45" s="136"/>
      <c r="G45" s="136"/>
      <c r="H45" s="136">
        <f>'実質公債費比率（分子）の構造'!M$49</f>
        <v>85</v>
      </c>
      <c r="I45" s="136"/>
      <c r="J45" s="136"/>
      <c r="K45" s="136">
        <f>'実質公債費比率（分子）の構造'!N$49</f>
        <v>69</v>
      </c>
      <c r="L45" s="136"/>
      <c r="M45" s="136"/>
      <c r="N45" s="136">
        <f>'実質公債費比率（分子）の構造'!O$49</f>
        <v>64</v>
      </c>
      <c r="O45" s="136"/>
      <c r="P45" s="136"/>
    </row>
    <row r="46" spans="1:16" x14ac:dyDescent="0.15">
      <c r="A46" s="136" t="s">
        <v>55</v>
      </c>
      <c r="B46" s="136">
        <f>'実質公債費比率（分子）の構造'!K$48</f>
        <v>2798</v>
      </c>
      <c r="C46" s="136"/>
      <c r="D46" s="136"/>
      <c r="E46" s="136">
        <f>'実質公債費比率（分子）の構造'!L$48</f>
        <v>2727</v>
      </c>
      <c r="F46" s="136"/>
      <c r="G46" s="136"/>
      <c r="H46" s="136">
        <f>'実質公債費比率（分子）の構造'!M$48</f>
        <v>2719</v>
      </c>
      <c r="I46" s="136"/>
      <c r="J46" s="136"/>
      <c r="K46" s="136">
        <f>'実質公債費比率（分子）の構造'!N$48</f>
        <v>2685</v>
      </c>
      <c r="L46" s="136"/>
      <c r="M46" s="136"/>
      <c r="N46" s="136">
        <f>'実質公債費比率（分子）の構造'!O$48</f>
        <v>2591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6618</v>
      </c>
      <c r="C49" s="136"/>
      <c r="D49" s="136"/>
      <c r="E49" s="136">
        <f>'実質公債費比率（分子）の構造'!L$45</f>
        <v>6817</v>
      </c>
      <c r="F49" s="136"/>
      <c r="G49" s="136"/>
      <c r="H49" s="136">
        <f>'実質公債費比率（分子）の構造'!M$45</f>
        <v>7280</v>
      </c>
      <c r="I49" s="136"/>
      <c r="J49" s="136"/>
      <c r="K49" s="136">
        <f>'実質公債費比率（分子）の構造'!N$45</f>
        <v>7277</v>
      </c>
      <c r="L49" s="136"/>
      <c r="M49" s="136"/>
      <c r="N49" s="136">
        <f>'実質公債費比率（分子）の構造'!O$45</f>
        <v>7666</v>
      </c>
      <c r="O49" s="136"/>
      <c r="P49" s="136"/>
    </row>
    <row r="50" spans="1:16" x14ac:dyDescent="0.15">
      <c r="A50" s="136" t="s">
        <v>59</v>
      </c>
      <c r="B50" s="136" t="e">
        <f>NA()</f>
        <v>#N/A</v>
      </c>
      <c r="C50" s="136">
        <f>IF(ISNUMBER('実質公債費比率（分子）の構造'!K$53),'実質公債費比率（分子）の構造'!K$53,NA())</f>
        <v>3051</v>
      </c>
      <c r="D50" s="136" t="e">
        <f>NA()</f>
        <v>#N/A</v>
      </c>
      <c r="E50" s="136" t="e">
        <f>NA()</f>
        <v>#N/A</v>
      </c>
      <c r="F50" s="136">
        <f>IF(ISNUMBER('実質公債費比率（分子）の構造'!L$53),'実質公債費比率（分子）の構造'!L$53,NA())</f>
        <v>2742</v>
      </c>
      <c r="G50" s="136" t="e">
        <f>NA()</f>
        <v>#N/A</v>
      </c>
      <c r="H50" s="136" t="e">
        <f>NA()</f>
        <v>#N/A</v>
      </c>
      <c r="I50" s="136">
        <f>IF(ISNUMBER('実質公債費比率（分子）の構造'!M$53),'実質公債費比率（分子）の構造'!M$53,NA())</f>
        <v>2828</v>
      </c>
      <c r="J50" s="136" t="e">
        <f>NA()</f>
        <v>#N/A</v>
      </c>
      <c r="K50" s="136" t="e">
        <f>NA()</f>
        <v>#N/A</v>
      </c>
      <c r="L50" s="136">
        <f>IF(ISNUMBER('実質公債費比率（分子）の構造'!N$53),'実質公債費比率（分子）の構造'!N$53,NA())</f>
        <v>2593</v>
      </c>
      <c r="M50" s="136" t="e">
        <f>NA()</f>
        <v>#N/A</v>
      </c>
      <c r="N50" s="136" t="e">
        <f>NA()</f>
        <v>#N/A</v>
      </c>
      <c r="O50" s="136">
        <f>IF(ISNUMBER('実質公債費比率（分子）の構造'!O$53),'実質公債費比率（分子）の構造'!O$53,NA())</f>
        <v>2508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66473</v>
      </c>
      <c r="E56" s="135"/>
      <c r="F56" s="135"/>
      <c r="G56" s="135">
        <f>'将来負担比率（分子）の構造'!J$51</f>
        <v>69841</v>
      </c>
      <c r="H56" s="135"/>
      <c r="I56" s="135"/>
      <c r="J56" s="135">
        <f>'将来負担比率（分子）の構造'!K$51</f>
        <v>72146</v>
      </c>
      <c r="K56" s="135"/>
      <c r="L56" s="135"/>
      <c r="M56" s="135">
        <f>'将来負担比率（分子）の構造'!L$51</f>
        <v>73717</v>
      </c>
      <c r="N56" s="135"/>
      <c r="O56" s="135"/>
      <c r="P56" s="135">
        <f>'将来負担比率（分子）の構造'!M$51</f>
        <v>74475</v>
      </c>
    </row>
    <row r="57" spans="1:16" x14ac:dyDescent="0.15">
      <c r="A57" s="135" t="s">
        <v>35</v>
      </c>
      <c r="B57" s="135"/>
      <c r="C57" s="135"/>
      <c r="D57" s="135">
        <f>'将来負担比率（分子）の構造'!I$50</f>
        <v>13242</v>
      </c>
      <c r="E57" s="135"/>
      <c r="F57" s="135"/>
      <c r="G57" s="135">
        <f>'将来負担比率（分子）の構造'!J$50</f>
        <v>14296</v>
      </c>
      <c r="H57" s="135"/>
      <c r="I57" s="135"/>
      <c r="J57" s="135">
        <f>'将来負担比率（分子）の構造'!K$50</f>
        <v>15248</v>
      </c>
      <c r="K57" s="135"/>
      <c r="L57" s="135"/>
      <c r="M57" s="135">
        <f>'将来負担比率（分子）の構造'!L$50</f>
        <v>15196</v>
      </c>
      <c r="N57" s="135"/>
      <c r="O57" s="135"/>
      <c r="P57" s="135">
        <f>'将来負担比率（分子）の構造'!M$50</f>
        <v>14646</v>
      </c>
    </row>
    <row r="58" spans="1:16" x14ac:dyDescent="0.15">
      <c r="A58" s="135" t="s">
        <v>34</v>
      </c>
      <c r="B58" s="135"/>
      <c r="C58" s="135"/>
      <c r="D58" s="135">
        <f>'将来負担比率（分子）の構造'!I$49</f>
        <v>3469</v>
      </c>
      <c r="E58" s="135"/>
      <c r="F58" s="135"/>
      <c r="G58" s="135">
        <f>'将来負担比率（分子）の構造'!J$49</f>
        <v>5280</v>
      </c>
      <c r="H58" s="135"/>
      <c r="I58" s="135"/>
      <c r="J58" s="135">
        <f>'将来負担比率（分子）の構造'!K$49</f>
        <v>6975</v>
      </c>
      <c r="K58" s="135"/>
      <c r="L58" s="135"/>
      <c r="M58" s="135">
        <f>'将来負担比率（分子）の構造'!L$49</f>
        <v>8576</v>
      </c>
      <c r="N58" s="135"/>
      <c r="O58" s="135"/>
      <c r="P58" s="135">
        <f>'将来負担比率（分子）の構造'!M$49</f>
        <v>9146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791</v>
      </c>
      <c r="C61" s="135"/>
      <c r="D61" s="135"/>
      <c r="E61" s="135">
        <f>'将来負担比率（分子）の構造'!J$46</f>
        <v>237</v>
      </c>
      <c r="F61" s="135"/>
      <c r="G61" s="135"/>
      <c r="H61" s="135">
        <f>'将来負担比率（分子）の構造'!K$46</f>
        <v>191</v>
      </c>
      <c r="I61" s="135"/>
      <c r="J61" s="135"/>
      <c r="K61" s="135">
        <f>'将来負担比率（分子）の構造'!L$46</f>
        <v>111</v>
      </c>
      <c r="L61" s="135"/>
      <c r="M61" s="135"/>
      <c r="N61" s="135">
        <f>'将来負担比率（分子）の構造'!M$46</f>
        <v>134</v>
      </c>
      <c r="O61" s="135"/>
      <c r="P61" s="135"/>
    </row>
    <row r="62" spans="1:16" x14ac:dyDescent="0.15">
      <c r="A62" s="135" t="s">
        <v>29</v>
      </c>
      <c r="B62" s="135">
        <f>'将来負担比率（分子）の構造'!I$45</f>
        <v>14208</v>
      </c>
      <c r="C62" s="135"/>
      <c r="D62" s="135"/>
      <c r="E62" s="135">
        <f>'将来負担比率（分子）の構造'!J$45</f>
        <v>13061</v>
      </c>
      <c r="F62" s="135"/>
      <c r="G62" s="135"/>
      <c r="H62" s="135">
        <f>'将来負担比率（分子）の構造'!K$45</f>
        <v>12963</v>
      </c>
      <c r="I62" s="135"/>
      <c r="J62" s="135"/>
      <c r="K62" s="135">
        <f>'将来負担比率（分子）の構造'!L$45</f>
        <v>12311</v>
      </c>
      <c r="L62" s="135"/>
      <c r="M62" s="135"/>
      <c r="N62" s="135">
        <f>'将来負担比率（分子）の構造'!M$45</f>
        <v>11208</v>
      </c>
      <c r="O62" s="135"/>
      <c r="P62" s="135"/>
    </row>
    <row r="63" spans="1:16" x14ac:dyDescent="0.15">
      <c r="A63" s="135" t="s">
        <v>28</v>
      </c>
      <c r="B63" s="135">
        <f>'将来負担比率（分子）の構造'!I$44</f>
        <v>1061</v>
      </c>
      <c r="C63" s="135"/>
      <c r="D63" s="135"/>
      <c r="E63" s="135">
        <f>'将来負担比率（分子）の構造'!J$44</f>
        <v>1073</v>
      </c>
      <c r="F63" s="135"/>
      <c r="G63" s="135"/>
      <c r="H63" s="135">
        <f>'将来負担比率（分子）の構造'!K$44</f>
        <v>574</v>
      </c>
      <c r="I63" s="135"/>
      <c r="J63" s="135"/>
      <c r="K63" s="135">
        <f>'将来負担比率（分子）の構造'!L$44</f>
        <v>659</v>
      </c>
      <c r="L63" s="135"/>
      <c r="M63" s="135"/>
      <c r="N63" s="135">
        <f>'将来負担比率（分子）の構造'!M$44</f>
        <v>1001</v>
      </c>
      <c r="O63" s="135"/>
      <c r="P63" s="135"/>
    </row>
    <row r="64" spans="1:16" x14ac:dyDescent="0.15">
      <c r="A64" s="135" t="s">
        <v>27</v>
      </c>
      <c r="B64" s="135">
        <f>'将来負担比率（分子）の構造'!I$43</f>
        <v>27692</v>
      </c>
      <c r="C64" s="135"/>
      <c r="D64" s="135"/>
      <c r="E64" s="135">
        <f>'将来負担比率（分子）の構造'!J$43</f>
        <v>26142</v>
      </c>
      <c r="F64" s="135"/>
      <c r="G64" s="135"/>
      <c r="H64" s="135">
        <f>'将来負担比率（分子）の構造'!K$43</f>
        <v>25343</v>
      </c>
      <c r="I64" s="135"/>
      <c r="J64" s="135"/>
      <c r="K64" s="135">
        <f>'将来負担比率（分子）の構造'!L$43</f>
        <v>24431</v>
      </c>
      <c r="L64" s="135"/>
      <c r="M64" s="135"/>
      <c r="N64" s="135">
        <f>'将来負担比率（分子）の構造'!M$43</f>
        <v>23789</v>
      </c>
      <c r="O64" s="135"/>
      <c r="P64" s="135"/>
    </row>
    <row r="65" spans="1:16" x14ac:dyDescent="0.15">
      <c r="A65" s="135" t="s">
        <v>26</v>
      </c>
      <c r="B65" s="135">
        <f>'将来負担比率（分子）の構造'!I$42</f>
        <v>3626</v>
      </c>
      <c r="C65" s="135"/>
      <c r="D65" s="135"/>
      <c r="E65" s="135">
        <f>'将来負担比率（分子）の構造'!J$42</f>
        <v>3498</v>
      </c>
      <c r="F65" s="135"/>
      <c r="G65" s="135"/>
      <c r="H65" s="135">
        <f>'将来負担比率（分子）の構造'!K$42</f>
        <v>3391</v>
      </c>
      <c r="I65" s="135"/>
      <c r="J65" s="135"/>
      <c r="K65" s="135">
        <f>'将来負担比率（分子）の構造'!L$42</f>
        <v>3296</v>
      </c>
      <c r="L65" s="135"/>
      <c r="M65" s="135"/>
      <c r="N65" s="135">
        <f>'将来負担比率（分子）の構造'!M$42</f>
        <v>3127</v>
      </c>
      <c r="O65" s="135"/>
      <c r="P65" s="135"/>
    </row>
    <row r="66" spans="1:16" x14ac:dyDescent="0.15">
      <c r="A66" s="135" t="s">
        <v>25</v>
      </c>
      <c r="B66" s="135">
        <f>'将来負担比率（分子）の構造'!I$41</f>
        <v>69153</v>
      </c>
      <c r="C66" s="135"/>
      <c r="D66" s="135"/>
      <c r="E66" s="135">
        <f>'将来負担比率（分子）の構造'!J$41</f>
        <v>74544</v>
      </c>
      <c r="F66" s="135"/>
      <c r="G66" s="135"/>
      <c r="H66" s="135">
        <f>'将来負担比率（分子）の構造'!K$41</f>
        <v>79555</v>
      </c>
      <c r="I66" s="135"/>
      <c r="J66" s="135"/>
      <c r="K66" s="135">
        <f>'将来負担比率（分子）の構造'!L$41</f>
        <v>82815</v>
      </c>
      <c r="L66" s="135"/>
      <c r="M66" s="135"/>
      <c r="N66" s="135">
        <f>'将来負担比率（分子）の構造'!M$41</f>
        <v>85883</v>
      </c>
      <c r="O66" s="135"/>
      <c r="P66" s="135"/>
    </row>
    <row r="67" spans="1:16" x14ac:dyDescent="0.15">
      <c r="A67" s="135" t="s">
        <v>63</v>
      </c>
      <c r="B67" s="135" t="e">
        <f>NA()</f>
        <v>#N/A</v>
      </c>
      <c r="C67" s="135">
        <f>IF(ISNUMBER('将来負担比率（分子）の構造'!I$52), IF('将来負担比率（分子）の構造'!I$52 &lt; 0, 0, '将来負担比率（分子）の構造'!I$52), NA())</f>
        <v>33346</v>
      </c>
      <c r="D67" s="135" t="e">
        <f>NA()</f>
        <v>#N/A</v>
      </c>
      <c r="E67" s="135" t="e">
        <f>NA()</f>
        <v>#N/A</v>
      </c>
      <c r="F67" s="135">
        <f>IF(ISNUMBER('将来負担比率（分子）の構造'!J$52), IF('将来負担比率（分子）の構造'!J$52 &lt; 0, 0, '将来負担比率（分子）の構造'!J$52), NA())</f>
        <v>29137</v>
      </c>
      <c r="G67" s="135" t="e">
        <f>NA()</f>
        <v>#N/A</v>
      </c>
      <c r="H67" s="135" t="e">
        <f>NA()</f>
        <v>#N/A</v>
      </c>
      <c r="I67" s="135">
        <f>IF(ISNUMBER('将来負担比率（分子）の構造'!K$52), IF('将来負担比率（分子）の構造'!K$52 &lt; 0, 0, '将来負担比率（分子）の構造'!K$52), NA())</f>
        <v>27647</v>
      </c>
      <c r="J67" s="135" t="e">
        <f>NA()</f>
        <v>#N/A</v>
      </c>
      <c r="K67" s="135" t="e">
        <f>NA()</f>
        <v>#N/A</v>
      </c>
      <c r="L67" s="135">
        <f>IF(ISNUMBER('将来負担比率（分子）の構造'!L$52), IF('将来負担比率（分子）の構造'!L$52 &lt; 0, 0, '将来負担比率（分子）の構造'!L$52), NA())</f>
        <v>26133</v>
      </c>
      <c r="M67" s="135" t="e">
        <f>NA()</f>
        <v>#N/A</v>
      </c>
      <c r="N67" s="135" t="e">
        <f>NA()</f>
        <v>#N/A</v>
      </c>
      <c r="O67" s="135">
        <f>IF(ISNUMBER('将来負担比率（分子）の構造'!M$52), IF('将来負担比率（分子）の構造'!M$52 &lt; 0, 0, '将来負担比率（分子）の構造'!M$52), NA())</f>
        <v>26875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小川</cp:lastModifiedBy>
  <cp:lastPrinted>2016-04-19T04:43:48Z</cp:lastPrinted>
  <dcterms:created xsi:type="dcterms:W3CDTF">2016-02-15T02:03:24Z</dcterms:created>
  <dcterms:modified xsi:type="dcterms:W3CDTF">2016-06-06T09:47:23Z</dcterms:modified>
</cp:coreProperties>
</file>