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6201\Desktop\【28】【重要】公営企業に係る「経営比較分析表」の分析等について\【28】290214　提出データ\"/>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<sst xmlns="http://schemas.openxmlformats.org/spreadsheetml/2006/main" count="225" uniqueCount="109">
  <si>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</si>
  <si>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</si>
  <si>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</si>
  <si>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</si>
  <si>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</si>
  <si>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</si>
  <si>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</si>
  <si>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</si>
  <si>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</si>
  <si>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</si>
  <si>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</si>
  <si>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</si>
  <si>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</si>
  <si>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</si>
  <si>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</si>
  <si>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</si>
  <si>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</si>
  <si>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</si>
  <si>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</si>
  <si>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</si>
  <si>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</si>
  <si>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</si>
  <si>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</si>
  <si>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</si>
  <si>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</si>
  <si>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</si>
  <si>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</si>
  <si>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</si>
  <si>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</si>
  <si>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</si>
  <si>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</si>
  <si>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</si>
  <si>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</si>
  <si>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</si>
  <si>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</si>
  <si>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</si>
  <si>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</si>
  <si>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</si>
  <si>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</si>
  <si>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</si>
  <si>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</si>
  <si>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</si>
  <si>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</si>
  <si>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</si>
  <si>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</si>
  <si>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</si>
  <si>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</si>
  <si>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</si>
  <si>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</si>
  <si>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</si>
  <si>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</si>
  <si>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</si>
  <si>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</si>
  <si>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</si>
  <si>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</si>
  <si>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</si>
  <si>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</si>
  <si>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</si>
  <si>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</si>
  <si>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</si>
  <si>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</si>
  <si>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</si>
  <si>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</si>
  <si>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</si>
  <si>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</si>
  <si>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</si>
  <si>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</si>
  <si>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</si>
  <si>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</si>
  <si>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</si>
  <si>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</si>
  <si>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</si>
  <si>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</si>
  <si>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</si>
  <si>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</si>
  <si>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</si>
  <si>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</si>
  <si>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</si>
  <si>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</si>
  <si>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</si>
  <si>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</si>
  <si>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</si>
  <si>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</si>
  <si>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</si>
  <si>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</si>
  <si>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</si>
  <si>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</si>
  <si>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</si>
  <si>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</si>
  <si>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</si>
  <si>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</si>
  <si>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</si>
  <si>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</si>
  <si>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</si>
  <si>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</si>
  <si>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</si>
  <si>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</si>
  <si>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</si>
  <si>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</si>
  <si>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</si>
  <si>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</si>
  <si>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</si>
  <si>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</si>
  <si>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</si>
  <si>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</si>
  <si>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</si>
  <si>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管渠老朽化率と管渠改善率は、供用開始から19年目の事業であり、法定耐用年数を経過した管渠は無いため、0％である。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4"/>
  </si>
  <si>
    <t>　漁業集落排水事業は、事業規模が小さく経営効率も悪いため、収益的収支の黒字は見込めない。元々の処理区域内人口が少ない上に、人口減少が進んでおり、一般会計からの繰入金が欠かせない状況にある。
　現状では、一般会計からの繰入金により収支を均衡させており、下水道使用料の設定など、公共下水道事業の経費回収率等を勘案しながらの経営となる。
　マンホールポンプが耐用年数に近づいており、今後、更新・修繕が見込まれ、公共下水道事業との一括経営により、一層の経費の節減に努めなければならない。</t>
    <rPh sb="1" eb="3">
      <t>ギョギョウ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5" eb="37">
      <t>クロジ</t>
    </rPh>
    <rPh sb="38" eb="40">
      <t>ミコ</t>
    </rPh>
    <rPh sb="44" eb="46">
      <t>モトモト</t>
    </rPh>
    <rPh sb="47" eb="49">
      <t>ショリ</t>
    </rPh>
    <rPh sb="49" eb="52">
      <t>クイキナイ</t>
    </rPh>
    <rPh sb="52" eb="54">
      <t>ジンコウ</t>
    </rPh>
    <rPh sb="55" eb="56">
      <t>スク</t>
    </rPh>
    <rPh sb="58" eb="59">
      <t>ウエ</t>
    </rPh>
    <rPh sb="61" eb="63">
      <t>ジンコウ</t>
    </rPh>
    <rPh sb="63" eb="65">
      <t>ゲンショウ</t>
    </rPh>
    <rPh sb="66" eb="67">
      <t>スス</t>
    </rPh>
    <rPh sb="72" eb="74">
      <t>イッパン</t>
    </rPh>
    <rPh sb="74" eb="76">
      <t>カイケイ</t>
    </rPh>
    <rPh sb="79" eb="81">
      <t>クリイレ</t>
    </rPh>
    <rPh sb="81" eb="82">
      <t>キン</t>
    </rPh>
    <rPh sb="83" eb="84">
      <t>カ</t>
    </rPh>
    <rPh sb="88" eb="90">
      <t>ジョウキョウ</t>
    </rPh>
    <rPh sb="96" eb="98">
      <t>ゲンジョウ</t>
    </rPh>
    <rPh sb="101" eb="103">
      <t>イッパン</t>
    </rPh>
    <rPh sb="103" eb="105">
      <t>カイケイ</t>
    </rPh>
    <rPh sb="108" eb="110">
      <t>クリイレ</t>
    </rPh>
    <rPh sb="110" eb="111">
      <t>キン</t>
    </rPh>
    <rPh sb="114" eb="116">
      <t>シュウシ</t>
    </rPh>
    <rPh sb="117" eb="119">
      <t>キンコウ</t>
    </rPh>
    <rPh sb="125" eb="128">
      <t>ゲスイドウ</t>
    </rPh>
    <rPh sb="128" eb="131">
      <t>シヨウリョウ</t>
    </rPh>
    <rPh sb="132" eb="134">
      <t>セッテイ</t>
    </rPh>
    <rPh sb="137" eb="139">
      <t>コウキョウ</t>
    </rPh>
    <rPh sb="139" eb="142">
      <t>ゲスイドウ</t>
    </rPh>
    <rPh sb="142" eb="144">
      <t>ジギョウ</t>
    </rPh>
    <rPh sb="145" eb="147">
      <t>ケイヒ</t>
    </rPh>
    <rPh sb="147" eb="149">
      <t>カイシュウ</t>
    </rPh>
    <rPh sb="149" eb="150">
      <t>リツ</t>
    </rPh>
    <rPh sb="150" eb="151">
      <t>トウ</t>
    </rPh>
    <rPh sb="152" eb="154">
      <t>カンアン</t>
    </rPh>
    <rPh sb="159" eb="161">
      <t>ケイエイ</t>
    </rPh>
    <rPh sb="176" eb="178">
      <t>タイヨウ</t>
    </rPh>
    <rPh sb="178" eb="180">
      <t>ネンスウ</t>
    </rPh>
    <rPh sb="181" eb="182">
      <t>チカ</t>
    </rPh>
    <rPh sb="188" eb="190">
      <t>コンゴ</t>
    </rPh>
    <rPh sb="191" eb="193">
      <t>コウシン</t>
    </rPh>
    <rPh sb="194" eb="196">
      <t>シュウゼン</t>
    </rPh>
    <rPh sb="197" eb="199">
      <t>ミコ</t>
    </rPh>
    <rPh sb="202" eb="204">
      <t>コウキョウ</t>
    </rPh>
    <rPh sb="204" eb="207">
      <t>ゲスイドウ</t>
    </rPh>
    <rPh sb="207" eb="209">
      <t>ジギョウ</t>
    </rPh>
    <rPh sb="211" eb="213">
      <t>イッカツ</t>
    </rPh>
    <rPh sb="213" eb="215">
      <t>ケイエイ</t>
    </rPh>
    <rPh sb="219" eb="221">
      <t>イッソウ</t>
    </rPh>
    <rPh sb="222" eb="224">
      <t>ケイヒ</t>
    </rPh>
    <rPh sb="225" eb="227">
      <t>セツゲン</t>
    </rPh>
    <rPh sb="228" eb="229">
      <t>ツト</t>
    </rPh>
    <phoneticPr fontId="4"/>
  </si>
  <si>
    <t>　経常収支比率は、一般会計からの繰入金により収益的収支を均衡させているため、100.07％となった。
　累積欠損金は、発生していない。
　流動比率は、類似団体平均値と比較して低い。事業規模が小さく、現金預金等の流動資産はほとんど計上されていない。会計制度改正により25年度までは借入資本金とされていた建設改良費等に充てられた企業債等が流動負債に計上され6.14％となった。短期的な負債に対する支払能力という意味では、翌年度の使用料収入や一般会計からの繰入金等が原資として予定されており、問題ない。
　企業債残高対事業規模比率は、類似団体平均値と比較して高く、使用料収入に対し約16倍の企業債残高となった。なお、27年度は26年度と比較して比率が約2.8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汚水処理原価は、類似団体平均値と比較すると低い。漁業集落排水事業独自の処理場を建設せず、公共下水道の処理場に接続していることが影響している。
　施設利用率は、公共下水道の処理場に接続しており、漁業集落排水事業としては算出されない。
　水洗化率は、類似団体平均値と比較すると低い。</t>
    <rPh sb="1" eb="3">
      <t>ケイジョウ</t>
    </rPh>
    <rPh sb="3" eb="5">
      <t>シュウシ</t>
    </rPh>
    <rPh sb="5" eb="7">
      <t>ヒリツ</t>
    </rPh>
    <rPh sb="9" eb="11">
      <t>イッパン</t>
    </rPh>
    <rPh sb="11" eb="13">
      <t>カイケイ</t>
    </rPh>
    <rPh sb="16" eb="18">
      <t>クリイレ</t>
    </rPh>
    <rPh sb="18" eb="19">
      <t>キン</t>
    </rPh>
    <rPh sb="22" eb="25">
      <t>シュウエキテキ</t>
    </rPh>
    <rPh sb="25" eb="27">
      <t>シュウシ</t>
    </rPh>
    <rPh sb="28" eb="30">
      <t>キンコウ</t>
    </rPh>
    <rPh sb="52" eb="54">
      <t>ルイセキ</t>
    </rPh>
    <rPh sb="54" eb="57">
      <t>ケッソンキン</t>
    </rPh>
    <rPh sb="59" eb="61">
      <t>ハッセイ</t>
    </rPh>
    <rPh sb="69" eb="71">
      <t>リュウドウ</t>
    </rPh>
    <rPh sb="71" eb="73">
      <t>ヒリツ</t>
    </rPh>
    <rPh sb="75" eb="77">
      <t>ルイジ</t>
    </rPh>
    <rPh sb="77" eb="79">
      <t>ダンタイ</t>
    </rPh>
    <rPh sb="79" eb="82">
      <t>ヘイキンチ</t>
    </rPh>
    <rPh sb="83" eb="85">
      <t>ヒカク</t>
    </rPh>
    <rPh sb="87" eb="88">
      <t>ヒク</t>
    </rPh>
    <rPh sb="90" eb="92">
      <t>ジギョウ</t>
    </rPh>
    <rPh sb="92" eb="94">
      <t>キボ</t>
    </rPh>
    <rPh sb="95" eb="96">
      <t>チイ</t>
    </rPh>
    <rPh sb="99" eb="101">
      <t>ゲンキン</t>
    </rPh>
    <rPh sb="101" eb="103">
      <t>ヨキン</t>
    </rPh>
    <rPh sb="103" eb="104">
      <t>トウ</t>
    </rPh>
    <rPh sb="105" eb="107">
      <t>リュウドウ</t>
    </rPh>
    <rPh sb="107" eb="109">
      <t>シサン</t>
    </rPh>
    <rPh sb="114" eb="116">
      <t>ケイジョウ</t>
    </rPh>
    <rPh sb="123" eb="125">
      <t>カイケイ</t>
    </rPh>
    <rPh sb="125" eb="127">
      <t>セイド</t>
    </rPh>
    <rPh sb="127" eb="129">
      <t>カイセイ</t>
    </rPh>
    <rPh sb="134" eb="136">
      <t>ネンド</t>
    </rPh>
    <rPh sb="139" eb="141">
      <t>カリイレ</t>
    </rPh>
    <rPh sb="141" eb="144">
      <t>シホンキン</t>
    </rPh>
    <rPh sb="150" eb="152">
      <t>ケンセツ</t>
    </rPh>
    <rPh sb="152" eb="154">
      <t>カイリョウ</t>
    </rPh>
    <rPh sb="154" eb="155">
      <t>ヒ</t>
    </rPh>
    <rPh sb="155" eb="156">
      <t>トウ</t>
    </rPh>
    <rPh sb="157" eb="158">
      <t>ア</t>
    </rPh>
    <rPh sb="162" eb="164">
      <t>キギョウ</t>
    </rPh>
    <rPh sb="164" eb="165">
      <t>サイ</t>
    </rPh>
    <rPh sb="165" eb="166">
      <t>トウ</t>
    </rPh>
    <rPh sb="167" eb="169">
      <t>リュウドウ</t>
    </rPh>
    <rPh sb="169" eb="171">
      <t>フサイ</t>
    </rPh>
    <rPh sb="172" eb="174">
      <t>ケイジョウ</t>
    </rPh>
    <rPh sb="186" eb="189">
      <t>タンキテキ</t>
    </rPh>
    <rPh sb="190" eb="192">
      <t>フサイ</t>
    </rPh>
    <rPh sb="193" eb="194">
      <t>タイ</t>
    </rPh>
    <rPh sb="196" eb="198">
      <t>シハライ</t>
    </rPh>
    <rPh sb="198" eb="200">
      <t>ノウリョク</t>
    </rPh>
    <rPh sb="203" eb="205">
      <t>イミ</t>
    </rPh>
    <rPh sb="208" eb="211">
      <t>ヨクネンド</t>
    </rPh>
    <rPh sb="212" eb="215">
      <t>シヨウリョウ</t>
    </rPh>
    <rPh sb="215" eb="217">
      <t>シュウニュウ</t>
    </rPh>
    <rPh sb="218" eb="220">
      <t>イッパン</t>
    </rPh>
    <rPh sb="220" eb="222">
      <t>カイケイ</t>
    </rPh>
    <rPh sb="225" eb="227">
      <t>クリイレ</t>
    </rPh>
    <rPh sb="227" eb="228">
      <t>キン</t>
    </rPh>
    <rPh sb="228" eb="229">
      <t>トウ</t>
    </rPh>
    <rPh sb="230" eb="232">
      <t>ゲンシ</t>
    </rPh>
    <rPh sb="235" eb="237">
      <t>ヨテイ</t>
    </rPh>
    <rPh sb="243" eb="245">
      <t>モンダイ</t>
    </rPh>
    <rPh sb="250" eb="252">
      <t>キギョウ</t>
    </rPh>
    <rPh sb="252" eb="253">
      <t>サイ</t>
    </rPh>
    <rPh sb="253" eb="255">
      <t>ザンダカ</t>
    </rPh>
    <rPh sb="255" eb="256">
      <t>タイ</t>
    </rPh>
    <rPh sb="256" eb="258">
      <t>ジギョウ</t>
    </rPh>
    <rPh sb="258" eb="260">
      <t>キボ</t>
    </rPh>
    <rPh sb="260" eb="262">
      <t>ヒリツ</t>
    </rPh>
    <rPh sb="264" eb="266">
      <t>ルイジ</t>
    </rPh>
    <rPh sb="266" eb="268">
      <t>ダンタイ</t>
    </rPh>
    <rPh sb="268" eb="271">
      <t>ヘイキンチ</t>
    </rPh>
    <rPh sb="272" eb="274">
      <t>ヒカク</t>
    </rPh>
    <rPh sb="276" eb="277">
      <t>タカ</t>
    </rPh>
    <rPh sb="279" eb="282">
      <t>シヨウリョウ</t>
    </rPh>
    <rPh sb="282" eb="284">
      <t>シュウニュウ</t>
    </rPh>
    <rPh sb="285" eb="286">
      <t>タイ</t>
    </rPh>
    <rPh sb="287" eb="288">
      <t>ヤク</t>
    </rPh>
    <rPh sb="290" eb="291">
      <t>バイ</t>
    </rPh>
    <rPh sb="292" eb="294">
      <t>キギョウ</t>
    </rPh>
    <rPh sb="294" eb="295">
      <t>サイ</t>
    </rPh>
    <rPh sb="295" eb="297">
      <t>ザンダカ</t>
    </rPh>
    <rPh sb="454" eb="456">
      <t>ケイヒ</t>
    </rPh>
    <rPh sb="456" eb="458">
      <t>カイシュウ</t>
    </rPh>
    <rPh sb="458" eb="459">
      <t>リツ</t>
    </rPh>
    <rPh sb="461" eb="463">
      <t>ルイジ</t>
    </rPh>
    <rPh sb="463" eb="465">
      <t>ダンタイ</t>
    </rPh>
    <rPh sb="465" eb="468">
      <t>ヘイキンチ</t>
    </rPh>
    <rPh sb="469" eb="471">
      <t>ヒカク</t>
    </rPh>
    <rPh sb="474" eb="475">
      <t>タカ</t>
    </rPh>
    <rPh sb="483" eb="485">
      <t>シタマワ</t>
    </rPh>
    <rPh sb="487" eb="490">
      <t>シヨウリョウ</t>
    </rPh>
    <rPh sb="491" eb="493">
      <t>カイシュウ</t>
    </rPh>
    <rPh sb="496" eb="498">
      <t>ケイヒ</t>
    </rPh>
    <rPh sb="499" eb="501">
      <t>ゼンガク</t>
    </rPh>
    <rPh sb="502" eb="505">
      <t>シヨウリョウ</t>
    </rPh>
    <rPh sb="506" eb="507">
      <t>マカナ</t>
    </rPh>
    <rPh sb="513" eb="515">
      <t>ジギョウ</t>
    </rPh>
    <rPh sb="515" eb="517">
      <t>キボ</t>
    </rPh>
    <rPh sb="518" eb="519">
      <t>チイ</t>
    </rPh>
    <rPh sb="521" eb="523">
      <t>ケイエイ</t>
    </rPh>
    <rPh sb="523" eb="525">
      <t>コウリツ</t>
    </rPh>
    <rPh sb="526" eb="527">
      <t>ワル</t>
    </rPh>
    <rPh sb="528" eb="530">
      <t>ジギョウ</t>
    </rPh>
    <rPh sb="531" eb="534">
      <t>セイサクテキ</t>
    </rPh>
    <rPh sb="535" eb="537">
      <t>コウキョウ</t>
    </rPh>
    <rPh sb="537" eb="540">
      <t>ゲスイドウ</t>
    </rPh>
    <rPh sb="540" eb="542">
      <t>ジギョウ</t>
    </rPh>
    <rPh sb="543" eb="544">
      <t>ドウ</t>
    </rPh>
    <rPh sb="544" eb="546">
      <t>リョウキン</t>
    </rPh>
    <rPh sb="547" eb="549">
      <t>セッテイ</t>
    </rPh>
    <rPh sb="562" eb="564">
      <t>オスイ</t>
    </rPh>
    <rPh sb="564" eb="566">
      <t>ショリ</t>
    </rPh>
    <rPh sb="566" eb="568">
      <t>ゲンカ</t>
    </rPh>
    <rPh sb="570" eb="572">
      <t>ルイジ</t>
    </rPh>
    <rPh sb="572" eb="574">
      <t>ダンタイ</t>
    </rPh>
    <rPh sb="574" eb="577">
      <t>ヘイキンチ</t>
    </rPh>
    <rPh sb="578" eb="580">
      <t>ヒカク</t>
    </rPh>
    <rPh sb="583" eb="584">
      <t>ヒク</t>
    </rPh>
    <rPh sb="586" eb="588">
      <t>ギョギョウ</t>
    </rPh>
    <rPh sb="588" eb="590">
      <t>シュウラク</t>
    </rPh>
    <rPh sb="590" eb="592">
      <t>ハイスイ</t>
    </rPh>
    <rPh sb="592" eb="594">
      <t>ジギョウ</t>
    </rPh>
    <rPh sb="594" eb="596">
      <t>ドクジ</t>
    </rPh>
    <rPh sb="597" eb="600">
      <t>ショリジョウ</t>
    </rPh>
    <rPh sb="601" eb="603">
      <t>ケンセツ</t>
    </rPh>
    <rPh sb="606" eb="608">
      <t>コウキョウ</t>
    </rPh>
    <rPh sb="608" eb="611">
      <t>ゲスイドウ</t>
    </rPh>
    <rPh sb="612" eb="615">
      <t>ショリジョウ</t>
    </rPh>
    <rPh sb="616" eb="618">
      <t>セツゾク</t>
    </rPh>
    <rPh sb="625" eb="627">
      <t>エイキョウ</t>
    </rPh>
    <rPh sb="634" eb="636">
      <t>シセツ</t>
    </rPh>
    <rPh sb="636" eb="639">
      <t>リヨウリツ</t>
    </rPh>
    <rPh sb="641" eb="643">
      <t>コウキョウ</t>
    </rPh>
    <rPh sb="643" eb="646">
      <t>ゲスイドウ</t>
    </rPh>
    <rPh sb="647" eb="650">
      <t>ショリジョウ</t>
    </rPh>
    <rPh sb="651" eb="653">
      <t>セツゾク</t>
    </rPh>
    <rPh sb="658" eb="660">
      <t>ギョギョウ</t>
    </rPh>
    <rPh sb="660" eb="662">
      <t>シュウラク</t>
    </rPh>
    <rPh sb="662" eb="664">
      <t>ハイスイ</t>
    </rPh>
    <rPh sb="664" eb="666">
      <t>ジギョウ</t>
    </rPh>
    <rPh sb="670" eb="672">
      <t>サンシュツ</t>
    </rPh>
    <rPh sb="679" eb="682">
      <t>スイセンカ</t>
    </rPh>
    <rPh sb="682" eb="683">
      <t>リツ</t>
    </rPh>
    <rPh sb="685" eb="687">
      <t>ルイジ</t>
    </rPh>
    <rPh sb="687" eb="689">
      <t>ダンタイ</t>
    </rPh>
    <rPh sb="689" eb="692">
      <t>ヘイキンチ</t>
    </rPh>
    <rPh sb="693" eb="695">
      <t>ヒカク</t>
    </rPh>
    <rPh sb="698" eb="69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</si>
</sst>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0-4732-A8EA-401235D76ABA}"/>
            </c:ext>
          </c:extLst>
        </c:ser>
        <c:dLbls>
          <c:showLegendKey val="0"/>
          <c:showVal val="0"/>
          <c:showCatName val="0"/>
          <c:showSerName val="0"/>
          <c:showPercent val="0"/>
          <c:showBubbleSize val="0"/>
        </c:dLbls>
        <c:gapWidth val="150"/>
        <c:axId val="150192896"/>
        <c:axId val="150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0.14000000000000001</c:v>
                </c:pt>
                <c:pt idx="3">
                  <c:v>0.05</c:v>
                </c:pt>
                <c:pt idx="4">
                  <c:v>0.18</c:v>
                </c:pt>
              </c:numCache>
            </c:numRef>
          </c:val>
          <c:smooth val="0"/>
          <c:extLst>
            <c:ext xmlns:c16="http://schemas.microsoft.com/office/drawing/2014/chart" uri="{C3380CC4-5D6E-409C-BE32-E72D297353CC}">
              <c16:uniqueId val="{00000001-44D0-4732-A8EA-401235D76ABA}"/>
            </c:ext>
          </c:extLst>
        </c:ser>
        <c:dLbls>
          <c:showLegendKey val="0"/>
          <c:showVal val="0"/>
          <c:showCatName val="0"/>
          <c:showSerName val="0"/>
          <c:showPercent val="0"/>
          <c:showBubbleSize val="0"/>
        </c:dLbls>
        <c:marker val="1"/>
        <c:smooth val="0"/>
        <c:axId val="150192896"/>
        <c:axId val="150194816"/>
      </c:lineChart>
      <c:dateAx>
        <c:axId val="150192896"/>
        <c:scaling>
          <c:orientation val="minMax"/>
        </c:scaling>
        <c:delete val="1"/>
        <c:axPos val="b"/>
        <c:numFmt formatCode="ge" sourceLinked="1"/>
        <c:majorTickMark val="none"/>
        <c:minorTickMark val="none"/>
        <c:tickLblPos val="none"/>
        <c:crossAx val="150194816"/>
        <c:crosses val="autoZero"/>
        <c:auto val="1"/>
        <c:lblOffset val="100"/>
        <c:baseTimeUnit val="years"/>
      </c:dateAx>
      <c:valAx>
        <c:axId val="150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FC-49AC-B012-7CAF018DFC97}"/>
            </c:ext>
          </c:extLst>
        </c:ser>
        <c:dLbls>
          <c:showLegendKey val="0"/>
          <c:showVal val="0"/>
          <c:showCatName val="0"/>
          <c:showSerName val="0"/>
          <c:showPercent val="0"/>
          <c:showBubbleSize val="0"/>
        </c:dLbls>
        <c:gapWidth val="150"/>
        <c:axId val="150734720"/>
        <c:axId val="1507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39.42</c:v>
                </c:pt>
                <c:pt idx="3">
                  <c:v>39.68</c:v>
                </c:pt>
                <c:pt idx="4">
                  <c:v>35.64</c:v>
                </c:pt>
              </c:numCache>
            </c:numRef>
          </c:val>
          <c:smooth val="0"/>
          <c:extLst>
            <c:ext xmlns:c16="http://schemas.microsoft.com/office/drawing/2014/chart" uri="{C3380CC4-5D6E-409C-BE32-E72D297353CC}">
              <c16:uniqueId val="{00000001-D2FC-49AC-B012-7CAF018DFC97}"/>
            </c:ext>
          </c:extLst>
        </c:ser>
        <c:dLbls>
          <c:showLegendKey val="0"/>
          <c:showVal val="0"/>
          <c:showCatName val="0"/>
          <c:showSerName val="0"/>
          <c:showPercent val="0"/>
          <c:showBubbleSize val="0"/>
        </c:dLbls>
        <c:marker val="1"/>
        <c:smooth val="0"/>
        <c:axId val="150734720"/>
        <c:axId val="150740992"/>
      </c:lineChart>
      <c:dateAx>
        <c:axId val="150734720"/>
        <c:scaling>
          <c:orientation val="minMax"/>
        </c:scaling>
        <c:delete val="1"/>
        <c:axPos val="b"/>
        <c:numFmt formatCode="ge" sourceLinked="1"/>
        <c:majorTickMark val="none"/>
        <c:minorTickMark val="none"/>
        <c:tickLblPos val="none"/>
        <c:crossAx val="150740992"/>
        <c:crosses val="autoZero"/>
        <c:auto val="1"/>
        <c:lblOffset val="100"/>
        <c:baseTimeUnit val="years"/>
      </c:dateAx>
      <c:valAx>
        <c:axId val="1507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84.42</c:v>
                </c:pt>
                <c:pt idx="1">
                  <c:v>84.74</c:v>
                </c:pt>
                <c:pt idx="2">
                  <c:v>86.02</c:v>
                </c:pt>
                <c:pt idx="3">
                  <c:v>84.44</c:v>
                </c:pt>
                <c:pt idx="4">
                  <c:v>75.150000000000006</c:v>
                </c:pt>
              </c:numCache>
            </c:numRef>
          </c:val>
          <c:extLst>
            <c:ext xmlns:c16="http://schemas.microsoft.com/office/drawing/2014/chart" uri="{C3380CC4-5D6E-409C-BE32-E72D297353CC}">
              <c16:uniqueId val="{00000000-C9FF-4AD6-840D-CB2FAD69EF15}"/>
            </c:ext>
          </c:extLst>
        </c:ser>
        <c:dLbls>
          <c:showLegendKey val="0"/>
          <c:showVal val="0"/>
          <c:showCatName val="0"/>
          <c:showSerName val="0"/>
          <c:showPercent val="0"/>
          <c:showBubbleSize val="0"/>
        </c:dLbls>
        <c:gapWidth val="150"/>
        <c:axId val="150779392"/>
        <c:axId val="1507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82.97</c:v>
                </c:pt>
                <c:pt idx="3">
                  <c:v>83.95</c:v>
                </c:pt>
                <c:pt idx="4">
                  <c:v>82.92</c:v>
                </c:pt>
              </c:numCache>
            </c:numRef>
          </c:val>
          <c:smooth val="0"/>
          <c:extLst>
            <c:ext xmlns:c16="http://schemas.microsoft.com/office/drawing/2014/chart" uri="{C3380CC4-5D6E-409C-BE32-E72D297353CC}">
              <c16:uniqueId val="{00000001-C9FF-4AD6-840D-CB2FAD69EF15}"/>
            </c:ext>
          </c:extLst>
        </c:ser>
        <c:dLbls>
          <c:showLegendKey val="0"/>
          <c:showVal val="0"/>
          <c:showCatName val="0"/>
          <c:showSerName val="0"/>
          <c:showPercent val="0"/>
          <c:showBubbleSize val="0"/>
        </c:dLbls>
        <c:marker val="1"/>
        <c:smooth val="0"/>
        <c:axId val="150779392"/>
        <c:axId val="150781312"/>
      </c:lineChart>
      <c:dateAx>
        <c:axId val="150779392"/>
        <c:scaling>
          <c:orientation val="minMax"/>
        </c:scaling>
        <c:delete val="1"/>
        <c:axPos val="b"/>
        <c:numFmt formatCode="ge" sourceLinked="1"/>
        <c:majorTickMark val="none"/>
        <c:minorTickMark val="none"/>
        <c:tickLblPos val="none"/>
        <c:crossAx val="150781312"/>
        <c:crosses val="autoZero"/>
        <c:auto val="1"/>
        <c:lblOffset val="100"/>
        <c:baseTimeUnit val="years"/>
      </c:dateAx>
      <c:valAx>
        <c:axId val="1507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101.3</c:v>
                </c:pt>
                <c:pt idx="2">
                  <c:v>100</c:v>
                </c:pt>
                <c:pt idx="3">
                  <c:v>100.02</c:v>
                </c:pt>
                <c:pt idx="4">
                  <c:v>100.07</c:v>
                </c:pt>
              </c:numCache>
            </c:numRef>
          </c:val>
          <c:extLst>
            <c:ext xmlns:c16="http://schemas.microsoft.com/office/drawing/2014/chart" uri="{C3380CC4-5D6E-409C-BE32-E72D297353CC}">
              <c16:uniqueId val="{00000000-6C60-40D9-9E24-5DC590135110}"/>
            </c:ext>
          </c:extLst>
        </c:ser>
        <c:dLbls>
          <c:showLegendKey val="0"/>
          <c:showVal val="0"/>
          <c:showCatName val="0"/>
          <c:showSerName val="0"/>
          <c:showPercent val="0"/>
          <c:showBubbleSize val="0"/>
        </c:dLbls>
        <c:gapWidth val="150"/>
        <c:axId val="150364544"/>
        <c:axId val="150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90.57</c:v>
                </c:pt>
                <c:pt idx="1">
                  <c:v>87</c:v>
                </c:pt>
                <c:pt idx="2">
                  <c:v>99.06</c:v>
                </c:pt>
                <c:pt idx="3">
                  <c:v>99.08</c:v>
                </c:pt>
                <c:pt idx="4">
                  <c:v>97.28</c:v>
                </c:pt>
              </c:numCache>
            </c:numRef>
          </c:val>
          <c:smooth val="0"/>
          <c:extLst>
            <c:ext xmlns:c16="http://schemas.microsoft.com/office/drawing/2014/chart" uri="{C3380CC4-5D6E-409C-BE32-E72D297353CC}">
              <c16:uniqueId val="{00000001-6C60-40D9-9E24-5DC590135110}"/>
            </c:ext>
          </c:extLst>
        </c:ser>
        <c:dLbls>
          <c:showLegendKey val="0"/>
          <c:showVal val="0"/>
          <c:showCatName val="0"/>
          <c:showSerName val="0"/>
          <c:showPercent val="0"/>
          <c:showBubbleSize val="0"/>
        </c:dLbls>
        <c:marker val="1"/>
        <c:smooth val="0"/>
        <c:axId val="150364544"/>
        <c:axId val="150366464"/>
      </c:lineChart>
      <c:dateAx>
        <c:axId val="150364544"/>
        <c:scaling>
          <c:orientation val="minMax"/>
        </c:scaling>
        <c:delete val="1"/>
        <c:axPos val="b"/>
        <c:numFmt formatCode="ge" sourceLinked="1"/>
        <c:majorTickMark val="none"/>
        <c:minorTickMark val="none"/>
        <c:tickLblPos val="none"/>
        <c:crossAx val="150366464"/>
        <c:crosses val="autoZero"/>
        <c:auto val="1"/>
        <c:lblOffset val="100"/>
        <c:baseTimeUnit val="years"/>
      </c:dateAx>
      <c:valAx>
        <c:axId val="150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1.48</c:v>
                </c:pt>
                <c:pt idx="1">
                  <c:v>2.95</c:v>
                </c:pt>
                <c:pt idx="2">
                  <c:v>4.41</c:v>
                </c:pt>
                <c:pt idx="3">
                  <c:v>12.73</c:v>
                </c:pt>
                <c:pt idx="4">
                  <c:v>15.85</c:v>
                </c:pt>
              </c:numCache>
            </c:numRef>
          </c:val>
          <c:extLst>
            <c:ext xmlns:c16="http://schemas.microsoft.com/office/drawing/2014/chart" uri="{C3380CC4-5D6E-409C-BE32-E72D297353CC}">
              <c16:uniqueId val="{00000000-54D5-4BC1-AACD-2C17B28D5876}"/>
            </c:ext>
          </c:extLst>
        </c:ser>
        <c:dLbls>
          <c:showLegendKey val="0"/>
          <c:showVal val="0"/>
          <c:showCatName val="0"/>
          <c:showSerName val="0"/>
          <c:showPercent val="0"/>
          <c:showBubbleSize val="0"/>
        </c:dLbls>
        <c:gapWidth val="150"/>
        <c:axId val="150421504"/>
        <c:axId val="150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7.55</c:v>
                </c:pt>
                <c:pt idx="1">
                  <c:v>5.53</c:v>
                </c:pt>
                <c:pt idx="2">
                  <c:v>10.75</c:v>
                </c:pt>
                <c:pt idx="3">
                  <c:v>23.85</c:v>
                </c:pt>
                <c:pt idx="4">
                  <c:v>27.17</c:v>
                </c:pt>
              </c:numCache>
            </c:numRef>
          </c:val>
          <c:smooth val="0"/>
          <c:extLst>
            <c:ext xmlns:c16="http://schemas.microsoft.com/office/drawing/2014/chart" uri="{C3380CC4-5D6E-409C-BE32-E72D297353CC}">
              <c16:uniqueId val="{00000001-54D5-4BC1-AACD-2C17B28D5876}"/>
            </c:ext>
          </c:extLst>
        </c:ser>
        <c:dLbls>
          <c:showLegendKey val="0"/>
          <c:showVal val="0"/>
          <c:showCatName val="0"/>
          <c:showSerName val="0"/>
          <c:showPercent val="0"/>
          <c:showBubbleSize val="0"/>
        </c:dLbls>
        <c:marker val="1"/>
        <c:smooth val="0"/>
        <c:axId val="150421504"/>
        <c:axId val="150423424"/>
      </c:lineChart>
      <c:dateAx>
        <c:axId val="150421504"/>
        <c:scaling>
          <c:orientation val="minMax"/>
        </c:scaling>
        <c:delete val="1"/>
        <c:axPos val="b"/>
        <c:numFmt formatCode="ge" sourceLinked="1"/>
        <c:majorTickMark val="none"/>
        <c:minorTickMark val="none"/>
        <c:tickLblPos val="none"/>
        <c:crossAx val="150423424"/>
        <c:crosses val="autoZero"/>
        <c:auto val="1"/>
        <c:lblOffset val="100"/>
        <c:baseTimeUnit val="years"/>
      </c:dateAx>
      <c:valAx>
        <c:axId val="150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A1-4822-BB46-113DEB849C1E}"/>
            </c:ext>
          </c:extLst>
        </c:ser>
        <c:dLbls>
          <c:showLegendKey val="0"/>
          <c:showVal val="0"/>
          <c:showCatName val="0"/>
          <c:showSerName val="0"/>
          <c:showPercent val="0"/>
          <c:showBubbleSize val="0"/>
        </c:dLbls>
        <c:gapWidth val="150"/>
        <c:axId val="150384000"/>
        <c:axId val="1503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A1-4822-BB46-113DEB849C1E}"/>
            </c:ext>
          </c:extLst>
        </c:ser>
        <c:dLbls>
          <c:showLegendKey val="0"/>
          <c:showVal val="0"/>
          <c:showCatName val="0"/>
          <c:showSerName val="0"/>
          <c:showPercent val="0"/>
          <c:showBubbleSize val="0"/>
        </c:dLbls>
        <c:marker val="1"/>
        <c:smooth val="0"/>
        <c:axId val="150384000"/>
        <c:axId val="150390272"/>
      </c:lineChart>
      <c:dateAx>
        <c:axId val="150384000"/>
        <c:scaling>
          <c:orientation val="minMax"/>
        </c:scaling>
        <c:delete val="1"/>
        <c:axPos val="b"/>
        <c:numFmt formatCode="ge" sourceLinked="1"/>
        <c:majorTickMark val="none"/>
        <c:minorTickMark val="none"/>
        <c:tickLblPos val="none"/>
        <c:crossAx val="150390272"/>
        <c:crosses val="autoZero"/>
        <c:auto val="1"/>
        <c:lblOffset val="100"/>
        <c:baseTimeUnit val="years"/>
      </c:dateAx>
      <c:valAx>
        <c:axId val="1503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84-4CD1-A9D9-06BA79F40970}"/>
            </c:ext>
          </c:extLst>
        </c:ser>
        <c:dLbls>
          <c:showLegendKey val="0"/>
          <c:showVal val="0"/>
          <c:showCatName val="0"/>
          <c:showSerName val="0"/>
          <c:showPercent val="0"/>
          <c:showBubbleSize val="0"/>
        </c:dLbls>
        <c:gapWidth val="150"/>
        <c:axId val="150474112"/>
        <c:axId val="1504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147.77000000000001</c:v>
                </c:pt>
                <c:pt idx="1">
                  <c:v>215.27</c:v>
                </c:pt>
                <c:pt idx="2">
                  <c:v>233.19</c:v>
                </c:pt>
                <c:pt idx="3">
                  <c:v>221.59</c:v>
                </c:pt>
                <c:pt idx="4">
                  <c:v>244.06</c:v>
                </c:pt>
              </c:numCache>
            </c:numRef>
          </c:val>
          <c:smooth val="0"/>
          <c:extLst>
            <c:ext xmlns:c16="http://schemas.microsoft.com/office/drawing/2014/chart" uri="{C3380CC4-5D6E-409C-BE32-E72D297353CC}">
              <c16:uniqueId val="{00000001-DE84-4CD1-A9D9-06BA79F40970}"/>
            </c:ext>
          </c:extLst>
        </c:ser>
        <c:dLbls>
          <c:showLegendKey val="0"/>
          <c:showVal val="0"/>
          <c:showCatName val="0"/>
          <c:showSerName val="0"/>
          <c:showPercent val="0"/>
          <c:showBubbleSize val="0"/>
        </c:dLbls>
        <c:marker val="1"/>
        <c:smooth val="0"/>
        <c:axId val="150474112"/>
        <c:axId val="150496768"/>
      </c:lineChart>
      <c:dateAx>
        <c:axId val="150474112"/>
        <c:scaling>
          <c:orientation val="minMax"/>
        </c:scaling>
        <c:delete val="1"/>
        <c:axPos val="b"/>
        <c:numFmt formatCode="ge" sourceLinked="1"/>
        <c:majorTickMark val="none"/>
        <c:minorTickMark val="none"/>
        <c:tickLblPos val="none"/>
        <c:crossAx val="150496768"/>
        <c:crosses val="autoZero"/>
        <c:auto val="1"/>
        <c:lblOffset val="100"/>
        <c:baseTimeUnit val="years"/>
      </c:dateAx>
      <c:valAx>
        <c:axId val="1504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133.51</c:v>
                </c:pt>
                <c:pt idx="1">
                  <c:v>162.13999999999999</c:v>
                </c:pt>
                <c:pt idx="2">
                  <c:v>100</c:v>
                </c:pt>
                <c:pt idx="3">
                  <c:v>16.04</c:v>
                </c:pt>
                <c:pt idx="4">
                  <c:v>6.14</c:v>
                </c:pt>
              </c:numCache>
            </c:numRef>
          </c:val>
          <c:extLst>
            <c:ext xmlns:c16="http://schemas.microsoft.com/office/drawing/2014/chart" uri="{C3380CC4-5D6E-409C-BE32-E72D297353CC}">
              <c16:uniqueId val="{00000000-F436-4DB8-A568-B0B1833207F7}"/>
            </c:ext>
          </c:extLst>
        </c:ser>
        <c:dLbls>
          <c:showLegendKey val="0"/>
          <c:showVal val="0"/>
          <c:showCatName val="0"/>
          <c:showSerName val="0"/>
          <c:showPercent val="0"/>
          <c:showBubbleSize val="0"/>
        </c:dLbls>
        <c:gapWidth val="150"/>
        <c:axId val="150449152"/>
        <c:axId val="150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1039.22</c:v>
                </c:pt>
                <c:pt idx="1">
                  <c:v>1540.03</c:v>
                </c:pt>
                <c:pt idx="2">
                  <c:v>71.86</c:v>
                </c:pt>
                <c:pt idx="3">
                  <c:v>56.86</c:v>
                </c:pt>
                <c:pt idx="4">
                  <c:v>57.91</c:v>
                </c:pt>
              </c:numCache>
            </c:numRef>
          </c:val>
          <c:smooth val="0"/>
          <c:extLst>
            <c:ext xmlns:c16="http://schemas.microsoft.com/office/drawing/2014/chart" uri="{C3380CC4-5D6E-409C-BE32-E72D297353CC}">
              <c16:uniqueId val="{00000001-F436-4DB8-A568-B0B1833207F7}"/>
            </c:ext>
          </c:extLst>
        </c:ser>
        <c:dLbls>
          <c:showLegendKey val="0"/>
          <c:showVal val="0"/>
          <c:showCatName val="0"/>
          <c:showSerName val="0"/>
          <c:showPercent val="0"/>
          <c:showBubbleSize val="0"/>
        </c:dLbls>
        <c:marker val="1"/>
        <c:smooth val="0"/>
        <c:axId val="150449152"/>
        <c:axId val="150467712"/>
      </c:lineChart>
      <c:dateAx>
        <c:axId val="150449152"/>
        <c:scaling>
          <c:orientation val="minMax"/>
        </c:scaling>
        <c:delete val="1"/>
        <c:axPos val="b"/>
        <c:numFmt formatCode="ge" sourceLinked="1"/>
        <c:majorTickMark val="none"/>
        <c:minorTickMark val="none"/>
        <c:tickLblPos val="none"/>
        <c:crossAx val="150467712"/>
        <c:crosses val="autoZero"/>
        <c:auto val="1"/>
        <c:lblOffset val="100"/>
        <c:baseTimeUnit val="years"/>
      </c:dateAx>
      <c:valAx>
        <c:axId val="150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703.51</c:v>
                </c:pt>
                <c:pt idx="1">
                  <c:v>649.65</c:v>
                </c:pt>
                <c:pt idx="2">
                  <c:v>638.14</c:v>
                </c:pt>
                <c:pt idx="3">
                  <c:v>608.08000000000004</c:v>
                </c:pt>
                <c:pt idx="4">
                  <c:v>1681.03</c:v>
                </c:pt>
              </c:numCache>
            </c:numRef>
          </c:val>
          <c:extLst>
            <c:ext xmlns:c16="http://schemas.microsoft.com/office/drawing/2014/chart" uri="{C3380CC4-5D6E-409C-BE32-E72D297353CC}">
              <c16:uniqueId val="{00000000-D781-4BEB-98FD-139B82045286}"/>
            </c:ext>
          </c:extLst>
        </c:ser>
        <c:dLbls>
          <c:showLegendKey val="0"/>
          <c:showVal val="0"/>
          <c:showCatName val="0"/>
          <c:showSerName val="0"/>
          <c:showPercent val="0"/>
          <c:showBubbleSize val="0"/>
        </c:dLbls>
        <c:gapWidth val="150"/>
        <c:axId val="150514304"/>
        <c:axId val="1505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817.63</c:v>
                </c:pt>
                <c:pt idx="3">
                  <c:v>830.5</c:v>
                </c:pt>
                <c:pt idx="4">
                  <c:v>1029.24</c:v>
                </c:pt>
              </c:numCache>
            </c:numRef>
          </c:val>
          <c:smooth val="0"/>
          <c:extLst>
            <c:ext xmlns:c16="http://schemas.microsoft.com/office/drawing/2014/chart" uri="{C3380CC4-5D6E-409C-BE32-E72D297353CC}">
              <c16:uniqueId val="{00000001-D781-4BEB-98FD-139B82045286}"/>
            </c:ext>
          </c:extLst>
        </c:ser>
        <c:dLbls>
          <c:showLegendKey val="0"/>
          <c:showVal val="0"/>
          <c:showCatName val="0"/>
          <c:showSerName val="0"/>
          <c:showPercent val="0"/>
          <c:showBubbleSize val="0"/>
        </c:dLbls>
        <c:marker val="1"/>
        <c:smooth val="0"/>
        <c:axId val="150514304"/>
        <c:axId val="150524672"/>
      </c:lineChart>
      <c:dateAx>
        <c:axId val="150514304"/>
        <c:scaling>
          <c:orientation val="minMax"/>
        </c:scaling>
        <c:delete val="1"/>
        <c:axPos val="b"/>
        <c:numFmt formatCode="ge" sourceLinked="1"/>
        <c:majorTickMark val="none"/>
        <c:minorTickMark val="none"/>
        <c:tickLblPos val="none"/>
        <c:crossAx val="150524672"/>
        <c:crosses val="autoZero"/>
        <c:auto val="1"/>
        <c:lblOffset val="100"/>
        <c:baseTimeUnit val="years"/>
      </c:dateAx>
      <c:valAx>
        <c:axId val="1505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78.260000000000005</c:v>
                </c:pt>
                <c:pt idx="1">
                  <c:v>85.88</c:v>
                </c:pt>
                <c:pt idx="2">
                  <c:v>80.709999999999994</c:v>
                </c:pt>
                <c:pt idx="3">
                  <c:v>76.92</c:v>
                </c:pt>
                <c:pt idx="4">
                  <c:v>77.55</c:v>
                </c:pt>
              </c:numCache>
            </c:numRef>
          </c:val>
          <c:extLst>
            <c:ext xmlns:c16="http://schemas.microsoft.com/office/drawing/2014/chart" uri="{C3380CC4-5D6E-409C-BE32-E72D297353CC}">
              <c16:uniqueId val="{00000000-4976-4645-80CB-2057570D659B}"/>
            </c:ext>
          </c:extLst>
        </c:ser>
        <c:dLbls>
          <c:showLegendKey val="0"/>
          <c:showVal val="0"/>
          <c:showCatName val="0"/>
          <c:showSerName val="0"/>
          <c:showPercent val="0"/>
          <c:showBubbleSize val="0"/>
        </c:dLbls>
        <c:gapWidth val="150"/>
        <c:axId val="150563072"/>
        <c:axId val="150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46.31</c:v>
                </c:pt>
                <c:pt idx="3">
                  <c:v>43.66</c:v>
                </c:pt>
                <c:pt idx="4">
                  <c:v>43.13</c:v>
                </c:pt>
              </c:numCache>
            </c:numRef>
          </c:val>
          <c:smooth val="0"/>
          <c:extLst>
            <c:ext xmlns:c16="http://schemas.microsoft.com/office/drawing/2014/chart" uri="{C3380CC4-5D6E-409C-BE32-E72D297353CC}">
              <c16:uniqueId val="{00000001-4976-4645-80CB-2057570D659B}"/>
            </c:ext>
          </c:extLst>
        </c:ser>
        <c:dLbls>
          <c:showLegendKey val="0"/>
          <c:showVal val="0"/>
          <c:showCatName val="0"/>
          <c:showSerName val="0"/>
          <c:showPercent val="0"/>
          <c:showBubbleSize val="0"/>
        </c:dLbls>
        <c:marker val="1"/>
        <c:smooth val="0"/>
        <c:axId val="150563072"/>
        <c:axId val="150569344"/>
      </c:lineChart>
      <c:dateAx>
        <c:axId val="150563072"/>
        <c:scaling>
          <c:orientation val="minMax"/>
        </c:scaling>
        <c:delete val="1"/>
        <c:axPos val="b"/>
        <c:numFmt formatCode="ge" sourceLinked="1"/>
        <c:majorTickMark val="none"/>
        <c:minorTickMark val="none"/>
        <c:tickLblPos val="none"/>
        <c:crossAx val="150569344"/>
        <c:crosses val="autoZero"/>
        <c:auto val="1"/>
        <c:lblOffset val="100"/>
        <c:baseTimeUnit val="years"/>
      </c:dateAx>
      <c:valAx>
        <c:axId val="150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209.54</c:v>
                </c:pt>
                <c:pt idx="1">
                  <c:v>189.6</c:v>
                </c:pt>
                <c:pt idx="2">
                  <c:v>204.09</c:v>
                </c:pt>
                <c:pt idx="3">
                  <c:v>224.25</c:v>
                </c:pt>
                <c:pt idx="4">
                  <c:v>223.89</c:v>
                </c:pt>
              </c:numCache>
            </c:numRef>
          </c:val>
          <c:extLst>
            <c:ext xmlns:c16="http://schemas.microsoft.com/office/drawing/2014/chart" uri="{C3380CC4-5D6E-409C-BE32-E72D297353CC}">
              <c16:uniqueId val="{00000000-4F41-4F1E-8F3D-BD587808C03F}"/>
            </c:ext>
          </c:extLst>
        </c:ser>
        <c:dLbls>
          <c:showLegendKey val="0"/>
          <c:showVal val="0"/>
          <c:showCatName val="0"/>
          <c:showSerName val="0"/>
          <c:showPercent val="0"/>
          <c:showBubbleSize val="0"/>
        </c:dLbls>
        <c:gapWidth val="150"/>
        <c:axId val="150546688"/>
        <c:axId val="150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349.08</c:v>
                </c:pt>
                <c:pt idx="3">
                  <c:v>382.09</c:v>
                </c:pt>
                <c:pt idx="4">
                  <c:v>392.03</c:v>
                </c:pt>
              </c:numCache>
            </c:numRef>
          </c:val>
          <c:smooth val="0"/>
          <c:extLst>
            <c:ext xmlns:c16="http://schemas.microsoft.com/office/drawing/2014/chart" uri="{C3380CC4-5D6E-409C-BE32-E72D297353CC}">
              <c16:uniqueId val="{00000001-4F41-4F1E-8F3D-BD587808C03F}"/>
            </c:ext>
          </c:extLst>
        </c:ser>
        <c:dLbls>
          <c:showLegendKey val="0"/>
          <c:showVal val="0"/>
          <c:showCatName val="0"/>
          <c:showSerName val="0"/>
          <c:showPercent val="0"/>
          <c:showBubbleSize val="0"/>
        </c:dLbls>
        <c:marker val="1"/>
        <c:smooth val="0"/>
        <c:axId val="150546688"/>
        <c:axId val="150720896"/>
      </c:lineChart>
      <c:dateAx>
        <c:axId val="150546688"/>
        <c:scaling>
          <c:orientation val="minMax"/>
        </c:scaling>
        <c:delete val="1"/>
        <c:axPos val="b"/>
        <c:numFmt formatCode="ge" sourceLinked="1"/>
        <c:majorTickMark val="none"/>
        <c:minorTickMark val="none"/>
        <c:tickLblPos val="none"/>
        <c:crossAx val="150720896"/>
        <c:crosses val="autoZero"/>
        <c:auto val="1"/>
        <c:lblOffset val="100"/>
        <c:baseTimeUnit val="years"/>
      </c:dateAx>
      <c:valAx>
        <c:axId val="150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山口県　周南市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147482</v>
      </c>
      <c r="AM8" s="64"/>
      <c r="AN8" s="64"/>
      <c r="AO8" s="64"/>
      <c r="AP8" s="64"/>
      <c r="AQ8" s="64"/>
      <c r="AR8" s="64"/>
      <c r="AS8" s="64"/>
      <c r="AT8" s="63">
        <f>データ!S6</f>
        <v>656.29</v>
      </c>
      <c r="AU8" s="63"/>
      <c r="AV8" s="63"/>
      <c r="AW8" s="63"/>
      <c r="AX8" s="63"/>
      <c r="AY8" s="63"/>
      <c r="AZ8" s="63"/>
      <c r="BA8" s="63"/>
      <c r="BB8" s="63">
        <f>データ!T6</f>
        <v>224.72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75.959999999999994</v>
      </c>
      <c r="J10" s="63"/>
      <c r="K10" s="63"/>
      <c r="L10" s="63"/>
      <c r="M10" s="63"/>
      <c r="N10" s="63"/>
      <c r="O10" s="63"/>
      <c r="P10" s="63">
        <f>データ!O6</f>
        <v>0.23</v>
      </c>
      <c r="Q10" s="63"/>
      <c r="R10" s="63"/>
      <c r="S10" s="63"/>
      <c r="T10" s="63"/>
      <c r="U10" s="63"/>
      <c r="V10" s="63"/>
      <c r="W10" s="63">
        <f>データ!P6</f>
        <v>100</v>
      </c>
      <c r="X10" s="63"/>
      <c r="Y10" s="63"/>
      <c r="Z10" s="63"/>
      <c r="AA10" s="63"/>
      <c r="AB10" s="63"/>
      <c r="AC10" s="63"/>
      <c r="AD10" s="64">
        <f>データ!Q6</f>
        <v>3216</v>
      </c>
      <c r="AE10" s="64"/>
      <c r="AF10" s="64"/>
      <c r="AG10" s="64"/>
      <c r="AH10" s="64"/>
      <c r="AI10" s="64"/>
      <c r="AJ10" s="64"/>
      <c r="AK10" s="2"/>
      <c r="AL10" s="64">
        <f>データ!U6</f>
        <v>334</v>
      </c>
      <c r="AM10" s="64"/>
      <c r="AN10" s="64"/>
      <c r="AO10" s="64"/>
      <c r="AP10" s="64"/>
      <c r="AQ10" s="64"/>
      <c r="AR10" s="64"/>
      <c r="AS10" s="64"/>
      <c r="AT10" s="63">
        <f>データ!V6</f>
        <v>0.13</v>
      </c>
      <c r="AU10" s="63"/>
      <c r="AV10" s="63"/>
      <c r="AW10" s="63"/>
      <c r="AX10" s="63"/>
      <c r="AY10" s="63"/>
      <c r="AZ10" s="63"/>
      <c r="BA10" s="63"/>
      <c r="BB10" s="63">
        <f>データ!W6</f>
        <v>2569.23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1" max="1" width="9" customWidth="1"/>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15">
      <c r="A6" s="26" t="s">
        <v>94</v>
      </c>
      <c r="B6" s="31">
        <f>B7</f>
        <v>2015</v>
      </c>
      <c r="C6" s="31">
        <f t="shared" ref="C6:W6" si="3">C7</f>
        <v>352152</v>
      </c>
      <c r="D6" s="31">
        <f t="shared" si="3"/>
        <v>46</v>
      </c>
      <c r="E6" s="31">
        <f t="shared" si="3"/>
        <v>17</v>
      </c>
      <c r="F6" s="31">
        <f t="shared" si="3"/>
        <v>6</v>
      </c>
      <c r="G6" s="31">
        <f t="shared" si="3"/>
        <v>0</v>
      </c>
      <c r="H6" s="31" t="str">
        <f t="shared" si="3"/>
        <v>山口県　周南市</v>
      </c>
      <c r="I6" s="31" t="str">
        <f t="shared" si="3"/>
        <v>法適用</v>
      </c>
      <c r="J6" s="31" t="str">
        <f t="shared" si="3"/>
        <v>下水道事業</v>
      </c>
      <c r="K6" s="31" t="str">
        <f t="shared" si="3"/>
        <v>漁業集落排水</v>
      </c>
      <c r="L6" s="31" t="str">
        <f t="shared" si="3"/>
        <v>H2</v>
      </c>
      <c r="M6" s="32" t="str">
        <f t="shared" si="3"/>
        <v>-</v>
      </c>
      <c r="N6" s="32">
        <f t="shared" si="3"/>
        <v>75.959999999999994</v>
      </c>
      <c r="O6" s="32">
        <f t="shared" si="3"/>
        <v>0.23</v>
      </c>
      <c r="P6" s="32">
        <f t="shared" si="3"/>
        <v>100</v>
      </c>
      <c r="Q6" s="32">
        <f t="shared" si="3"/>
        <v>3216</v>
      </c>
      <c r="R6" s="32">
        <f t="shared" si="3"/>
        <v>147482</v>
      </c>
      <c r="S6" s="32">
        <f t="shared" si="3"/>
        <v>656.29</v>
      </c>
      <c r="T6" s="32">
        <f t="shared" si="3"/>
        <v>224.72</v>
      </c>
      <c r="U6" s="32">
        <f t="shared" si="3"/>
        <v>334</v>
      </c>
      <c r="V6" s="32">
        <f t="shared" si="3"/>
        <v>0.13</v>
      </c>
      <c r="W6" s="32">
        <f t="shared" si="3"/>
        <v>2569.23</v>
      </c>
      <c r="X6" s="33">
        <f>IF(X7="",NA(),X7)</f>
        <v>100</v>
      </c>
      <c r="Y6" s="33">
        <f t="shared" ref="Y6:AG6" si="4">IF(Y7="",NA(),Y7)</f>
        <v>101.3</v>
      </c>
      <c r="Z6" s="33">
        <f t="shared" si="4"/>
        <v>100</v>
      </c>
      <c r="AA6" s="33">
        <f t="shared" si="4"/>
        <v>100.02</v>
      </c>
      <c r="AB6" s="33">
        <f t="shared" si="4"/>
        <v>100.07</v>
      </c>
      <c r="AC6" s="33">
        <f t="shared" si="4"/>
        <v>90.57</v>
      </c>
      <c r="AD6" s="33">
        <f t="shared" si="4"/>
        <v>87</v>
      </c>
      <c r="AE6" s="33">
        <f t="shared" si="4"/>
        <v>99.06</v>
      </c>
      <c r="AF6" s="33">
        <f t="shared" si="4"/>
        <v>99.08</v>
      </c>
      <c r="AG6" s="33">
        <f t="shared" si="4"/>
        <v>97.28</v>
      </c>
      <c r="AH6" s="32" t="str">
        <f>IF(AH7="","",IF(AH7="-","【-】","【"&amp;SUBSTITUTE(TEXT(AH7,"#,##0.00"),"-","△")&amp;"】"))</f>
        <v>【97.91】</v>
      </c>
      <c r="AI6" s="32">
        <f>IF(AI7="",NA(),AI7)</f>
        <v>0</v>
      </c>
      <c r="AJ6" s="32">
        <f t="shared" ref="AJ6:AR6" si="5">IF(AJ7="",NA(),AJ7)</f>
        <v>0</v>
      </c>
      <c r="AK6" s="32">
        <f t="shared" si="5"/>
        <v>0</v>
      </c>
      <c r="AL6" s="32">
        <f t="shared" si="5"/>
        <v>0</v>
      </c>
      <c r="AM6" s="32">
        <f t="shared" si="5"/>
        <v>0</v>
      </c>
      <c r="AN6" s="33">
        <f t="shared" si="5"/>
        <v>147.77000000000001</v>
      </c>
      <c r="AO6" s="33">
        <f t="shared" si="5"/>
        <v>215.27</v>
      </c>
      <c r="AP6" s="33">
        <f t="shared" si="5"/>
        <v>233.19</v>
      </c>
      <c r="AQ6" s="33">
        <f t="shared" si="5"/>
        <v>221.59</v>
      </c>
      <c r="AR6" s="33">
        <f t="shared" si="5"/>
        <v>244.06</v>
      </c>
      <c r="AS6" s="32" t="str">
        <f>IF(AS7="","",IF(AS7="-","【-】","【"&amp;SUBSTITUTE(TEXT(AS7,"#,##0.00"),"-","△")&amp;"】"))</f>
        <v>【206.51】</v>
      </c>
      <c r="AT6" s="33">
        <f>IF(AT7="",NA(),AT7)</f>
        <v>133.51</v>
      </c>
      <c r="AU6" s="33">
        <f t="shared" ref="AU6:BC6" si="6">IF(AU7="",NA(),AU7)</f>
        <v>162.13999999999999</v>
      </c>
      <c r="AV6" s="33">
        <f t="shared" si="6"/>
        <v>100</v>
      </c>
      <c r="AW6" s="33">
        <f t="shared" si="6"/>
        <v>16.04</v>
      </c>
      <c r="AX6" s="33">
        <f t="shared" si="6"/>
        <v>6.14</v>
      </c>
      <c r="AY6" s="33">
        <f t="shared" si="6"/>
        <v>1039.22</v>
      </c>
      <c r="AZ6" s="33">
        <f t="shared" si="6"/>
        <v>1540.03</v>
      </c>
      <c r="BA6" s="33">
        <f t="shared" si="6"/>
        <v>71.86</v>
      </c>
      <c r="BB6" s="33">
        <f t="shared" si="6"/>
        <v>56.86</v>
      </c>
      <c r="BC6" s="33">
        <f t="shared" si="6"/>
        <v>57.91</v>
      </c>
      <c r="BD6" s="32" t="str">
        <f>IF(BD7="","",IF(BD7="-","【-】","【"&amp;SUBSTITUTE(TEXT(BD7,"#,##0.00"),"-","△")&amp;"】"))</f>
        <v>【77.25】</v>
      </c>
      <c r="BE6" s="33">
        <f>IF(BE7="",NA(),BE7)</f>
        <v>703.51</v>
      </c>
      <c r="BF6" s="33">
        <f t="shared" ref="BF6:BN6" si="7">IF(BF7="",NA(),BF7)</f>
        <v>649.65</v>
      </c>
      <c r="BG6" s="33">
        <f t="shared" si="7"/>
        <v>638.14</v>
      </c>
      <c r="BH6" s="33">
        <f t="shared" si="7"/>
        <v>608.08000000000004</v>
      </c>
      <c r="BI6" s="33">
        <f t="shared" si="7"/>
        <v>1681.03</v>
      </c>
      <c r="BJ6" s="33">
        <f t="shared" si="7"/>
        <v>1723.1</v>
      </c>
      <c r="BK6" s="33">
        <f t="shared" si="7"/>
        <v>1665.33</v>
      </c>
      <c r="BL6" s="33">
        <f t="shared" si="7"/>
        <v>817.63</v>
      </c>
      <c r="BM6" s="33">
        <f t="shared" si="7"/>
        <v>830.5</v>
      </c>
      <c r="BN6" s="33">
        <f t="shared" si="7"/>
        <v>1029.24</v>
      </c>
      <c r="BO6" s="32" t="str">
        <f>IF(BO7="","",IF(BO7="-","【-】","【"&amp;SUBSTITUTE(TEXT(BO7,"#,##0.00"),"-","△")&amp;"】"))</f>
        <v>【1,052.66】</v>
      </c>
      <c r="BP6" s="33">
        <f>IF(BP7="",NA(),BP7)</f>
        <v>78.260000000000005</v>
      </c>
      <c r="BQ6" s="33">
        <f t="shared" ref="BQ6:BY6" si="8">IF(BQ7="",NA(),BQ7)</f>
        <v>85.88</v>
      </c>
      <c r="BR6" s="33">
        <f t="shared" si="8"/>
        <v>80.709999999999994</v>
      </c>
      <c r="BS6" s="33">
        <f t="shared" si="8"/>
        <v>76.92</v>
      </c>
      <c r="BT6" s="33">
        <f t="shared" si="8"/>
        <v>77.55</v>
      </c>
      <c r="BU6" s="33">
        <f t="shared" si="8"/>
        <v>35.909999999999997</v>
      </c>
      <c r="BV6" s="33">
        <f t="shared" si="8"/>
        <v>37.92</v>
      </c>
      <c r="BW6" s="33">
        <f t="shared" si="8"/>
        <v>46.31</v>
      </c>
      <c r="BX6" s="33">
        <f t="shared" si="8"/>
        <v>43.66</v>
      </c>
      <c r="BY6" s="33">
        <f t="shared" si="8"/>
        <v>43.13</v>
      </c>
      <c r="BZ6" s="32" t="str">
        <f>IF(BZ7="","",IF(BZ7="-","【-】","【"&amp;SUBSTITUTE(TEXT(BZ7,"#,##0.00"),"-","△")&amp;"】"))</f>
        <v>【40.22】</v>
      </c>
      <c r="CA6" s="33">
        <f>IF(CA7="",NA(),CA7)</f>
        <v>209.54</v>
      </c>
      <c r="CB6" s="33">
        <f t="shared" ref="CB6:CJ6" si="9">IF(CB7="",NA(),CB7)</f>
        <v>189.6</v>
      </c>
      <c r="CC6" s="33">
        <f t="shared" si="9"/>
        <v>204.09</v>
      </c>
      <c r="CD6" s="33">
        <f t="shared" si="9"/>
        <v>224.25</v>
      </c>
      <c r="CE6" s="33">
        <f t="shared" si="9"/>
        <v>223.89</v>
      </c>
      <c r="CF6" s="33">
        <f t="shared" si="9"/>
        <v>459.38</v>
      </c>
      <c r="CG6" s="33">
        <f t="shared" si="9"/>
        <v>438.71</v>
      </c>
      <c r="CH6" s="33">
        <f t="shared" si="9"/>
        <v>349.08</v>
      </c>
      <c r="CI6" s="33">
        <f t="shared" si="9"/>
        <v>382.09</v>
      </c>
      <c r="CJ6" s="33">
        <f t="shared" si="9"/>
        <v>392.03</v>
      </c>
      <c r="CK6" s="32" t="str">
        <f>IF(CK7="","",IF(CK7="-","【-】","【"&amp;SUBSTITUTE(TEXT(CK7,"#,##0.00"),"-","△")&amp;"】"))</f>
        <v>【424.58】</v>
      </c>
      <c r="CL6" s="33" t="str">
        <f>IF(CL7="",NA(),CL7)</f>
        <v>-</v>
      </c>
      <c r="CM6" s="33" t="str">
        <f t="shared" ref="CM6:CU6" si="10">IF(CM7="",NA(),CM7)</f>
        <v>-</v>
      </c>
      <c r="CN6" s="33" t="str">
        <f t="shared" si="10"/>
        <v>-</v>
      </c>
      <c r="CO6" s="33" t="str">
        <f t="shared" si="10"/>
        <v>-</v>
      </c>
      <c r="CP6" s="33" t="str">
        <f t="shared" si="10"/>
        <v>-</v>
      </c>
      <c r="CQ6" s="33">
        <f t="shared" si="10"/>
        <v>32.04</v>
      </c>
      <c r="CR6" s="33">
        <f t="shared" si="10"/>
        <v>33.81</v>
      </c>
      <c r="CS6" s="33">
        <f t="shared" si="10"/>
        <v>39.42</v>
      </c>
      <c r="CT6" s="33">
        <f t="shared" si="10"/>
        <v>39.68</v>
      </c>
      <c r="CU6" s="33">
        <f t="shared" si="10"/>
        <v>35.64</v>
      </c>
      <c r="CV6" s="32" t="str">
        <f>IF(CV7="","",IF(CV7="-","【-】","【"&amp;SUBSTITUTE(TEXT(CV7,"#,##0.00"),"-","△")&amp;"】"))</f>
        <v>【33.90】</v>
      </c>
      <c r="CW6" s="33">
        <f>IF(CW7="",NA(),CW7)</f>
        <v>84.42</v>
      </c>
      <c r="CX6" s="33">
        <f t="shared" ref="CX6:DF6" si="11">IF(CX7="",NA(),CX7)</f>
        <v>84.74</v>
      </c>
      <c r="CY6" s="33">
        <f t="shared" si="11"/>
        <v>86.02</v>
      </c>
      <c r="CZ6" s="33">
        <f t="shared" si="11"/>
        <v>84.44</v>
      </c>
      <c r="DA6" s="33">
        <f t="shared" si="11"/>
        <v>75.150000000000006</v>
      </c>
      <c r="DB6" s="33">
        <f t="shared" si="11"/>
        <v>68.86</v>
      </c>
      <c r="DC6" s="33">
        <f t="shared" si="11"/>
        <v>68.7</v>
      </c>
      <c r="DD6" s="33">
        <f t="shared" si="11"/>
        <v>82.97</v>
      </c>
      <c r="DE6" s="33">
        <f t="shared" si="11"/>
        <v>83.95</v>
      </c>
      <c r="DF6" s="33">
        <f t="shared" si="11"/>
        <v>82.92</v>
      </c>
      <c r="DG6" s="32" t="str">
        <f>IF(DG7="","",IF(DG7="-","【-】","【"&amp;SUBSTITUTE(TEXT(DG7,"#,##0.00"),"-","△")&amp;"】"))</f>
        <v>【77.87】</v>
      </c>
      <c r="DH6" s="33">
        <f>IF(DH7="",NA(),DH7)</f>
        <v>1.48</v>
      </c>
      <c r="DI6" s="33">
        <f t="shared" ref="DI6:DQ6" si="12">IF(DI7="",NA(),DI7)</f>
        <v>2.95</v>
      </c>
      <c r="DJ6" s="33">
        <f t="shared" si="12"/>
        <v>4.41</v>
      </c>
      <c r="DK6" s="33">
        <f t="shared" si="12"/>
        <v>12.73</v>
      </c>
      <c r="DL6" s="33">
        <f t="shared" si="12"/>
        <v>15.85</v>
      </c>
      <c r="DM6" s="33">
        <f t="shared" si="12"/>
        <v>7.55</v>
      </c>
      <c r="DN6" s="33">
        <f t="shared" si="12"/>
        <v>5.53</v>
      </c>
      <c r="DO6" s="33">
        <f t="shared" si="12"/>
        <v>10.75</v>
      </c>
      <c r="DP6" s="33">
        <f t="shared" si="12"/>
        <v>23.85</v>
      </c>
      <c r="DQ6" s="33">
        <f t="shared" si="12"/>
        <v>27.17</v>
      </c>
      <c r="DR6" s="32" t="str">
        <f>IF(DR7="","",IF(DR7="-","【-】","【"&amp;SUBSTITUTE(TEXT(DR7,"#,##0.00"),"-","△")&amp;"】"))</f>
        <v>【25.29】</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0.4</v>
      </c>
      <c r="EJ6" s="33">
        <f t="shared" si="14"/>
        <v>0.36</v>
      </c>
      <c r="EK6" s="33">
        <f t="shared" si="14"/>
        <v>0.14000000000000001</v>
      </c>
      <c r="EL6" s="33">
        <f t="shared" si="14"/>
        <v>0.05</v>
      </c>
      <c r="EM6" s="33">
        <f t="shared" si="14"/>
        <v>0.18</v>
      </c>
      <c r="EN6" s="32" t="str">
        <f>IF(EN7="","",IF(EN7="-","【-】","【"&amp;SUBSTITUTE(TEXT(EN7,"#,##0.00"),"-","△")&amp;"】"))</f>
        <v>【0.13】</v>
      </c>
    </row>
    <row r="7" spans="1:147" s="34" customFormat="1" x14ac:dyDescent="0.15">
      <c r="A7" s="26"/>
      <c r="B7" s="35">
        <v>2015</v>
      </c>
      <c r="C7" s="35">
        <v>352152</v>
      </c>
      <c r="D7" s="35">
        <v>46</v>
      </c>
      <c r="E7" s="35">
        <v>17</v>
      </c>
      <c r="F7" s="35">
        <v>6</v>
      </c>
      <c r="G7" s="35">
        <v>0</v>
      </c>
      <c r="H7" s="35" t="s">
        <v>95</v>
      </c>
      <c r="I7" s="35" t="s">
        <v>96</v>
      </c>
      <c r="J7" s="35" t="s">
        <v>97</v>
      </c>
      <c r="K7" s="35" t="s">
        <v>98</v>
      </c>
      <c r="L7" s="35" t="s">
        <v>99</v>
      </c>
      <c r="M7" s="36" t="s">
        <v>100</v>
      </c>
      <c r="N7" s="36">
        <v>75.959999999999994</v>
      </c>
      <c r="O7" s="36">
        <v>0.23</v>
      </c>
      <c r="P7" s="36">
        <v>100</v>
      </c>
      <c r="Q7" s="36">
        <v>3216</v>
      </c>
      <c r="R7" s="36">
        <v>147482</v>
      </c>
      <c r="S7" s="36">
        <v>656.29</v>
      </c>
      <c r="T7" s="36">
        <v>224.72</v>
      </c>
      <c r="U7" s="36">
        <v>334</v>
      </c>
      <c r="V7" s="36">
        <v>0.13</v>
      </c>
      <c r="W7" s="36">
        <v>2569.23</v>
      </c>
      <c r="X7" s="36">
        <v>100</v>
      </c>
      <c r="Y7" s="36">
        <v>101.3</v>
      </c>
      <c r="Z7" s="36">
        <v>100</v>
      </c>
      <c r="AA7" s="36">
        <v>100.02</v>
      </c>
      <c r="AB7" s="36">
        <v>100.07</v>
      </c>
      <c r="AC7" s="36">
        <v>90.57</v>
      </c>
      <c r="AD7" s="36">
        <v>87</v>
      </c>
      <c r="AE7" s="36">
        <v>99.06</v>
      </c>
      <c r="AF7" s="36">
        <v>99.08</v>
      </c>
      <c r="AG7" s="36">
        <v>97.28</v>
      </c>
      <c r="AH7" s="36">
        <v>97.91</v>
      </c>
      <c r="AI7" s="36">
        <v>0</v>
      </c>
      <c r="AJ7" s="36">
        <v>0</v>
      </c>
      <c r="AK7" s="36">
        <v>0</v>
      </c>
      <c r="AL7" s="36">
        <v>0</v>
      </c>
      <c r="AM7" s="36">
        <v>0</v>
      </c>
      <c r="AN7" s="36">
        <v>147.77000000000001</v>
      </c>
      <c r="AO7" s="36">
        <v>215.27</v>
      </c>
      <c r="AP7" s="36">
        <v>233.19</v>
      </c>
      <c r="AQ7" s="36">
        <v>221.59</v>
      </c>
      <c r="AR7" s="36">
        <v>244.06</v>
      </c>
      <c r="AS7" s="36">
        <v>206.51</v>
      </c>
      <c r="AT7" s="36">
        <v>133.51</v>
      </c>
      <c r="AU7" s="36">
        <v>162.13999999999999</v>
      </c>
      <c r="AV7" s="36">
        <v>100</v>
      </c>
      <c r="AW7" s="36">
        <v>16.04</v>
      </c>
      <c r="AX7" s="36">
        <v>6.14</v>
      </c>
      <c r="AY7" s="36">
        <v>1039.22</v>
      </c>
      <c r="AZ7" s="36">
        <v>1540.03</v>
      </c>
      <c r="BA7" s="36">
        <v>71.86</v>
      </c>
      <c r="BB7" s="36">
        <v>56.86</v>
      </c>
      <c r="BC7" s="36">
        <v>57.91</v>
      </c>
      <c r="BD7" s="36">
        <v>77.25</v>
      </c>
      <c r="BE7" s="36">
        <v>703.51</v>
      </c>
      <c r="BF7" s="36">
        <v>649.65</v>
      </c>
      <c r="BG7" s="36">
        <v>638.14</v>
      </c>
      <c r="BH7" s="36">
        <v>608.08000000000004</v>
      </c>
      <c r="BI7" s="36">
        <v>1681.03</v>
      </c>
      <c r="BJ7" s="36">
        <v>1723.1</v>
      </c>
      <c r="BK7" s="36">
        <v>1665.33</v>
      </c>
      <c r="BL7" s="36">
        <v>817.63</v>
      </c>
      <c r="BM7" s="36">
        <v>830.5</v>
      </c>
      <c r="BN7" s="36">
        <v>1029.24</v>
      </c>
      <c r="BO7" s="36">
        <v>1052.6600000000001</v>
      </c>
      <c r="BP7" s="36">
        <v>78.260000000000005</v>
      </c>
      <c r="BQ7" s="36">
        <v>85.88</v>
      </c>
      <c r="BR7" s="36">
        <v>80.709999999999994</v>
      </c>
      <c r="BS7" s="36">
        <v>76.92</v>
      </c>
      <c r="BT7" s="36">
        <v>77.55</v>
      </c>
      <c r="BU7" s="36">
        <v>35.909999999999997</v>
      </c>
      <c r="BV7" s="36">
        <v>37.92</v>
      </c>
      <c r="BW7" s="36">
        <v>46.31</v>
      </c>
      <c r="BX7" s="36">
        <v>43.66</v>
      </c>
      <c r="BY7" s="36">
        <v>43.13</v>
      </c>
      <c r="BZ7" s="36">
        <v>40.22</v>
      </c>
      <c r="CA7" s="36">
        <v>209.54</v>
      </c>
      <c r="CB7" s="36">
        <v>189.6</v>
      </c>
      <c r="CC7" s="36">
        <v>204.09</v>
      </c>
      <c r="CD7" s="36">
        <v>224.25</v>
      </c>
      <c r="CE7" s="36">
        <v>223.89</v>
      </c>
      <c r="CF7" s="36">
        <v>459.38</v>
      </c>
      <c r="CG7" s="36">
        <v>438.71</v>
      </c>
      <c r="CH7" s="36">
        <v>349.08</v>
      </c>
      <c r="CI7" s="36">
        <v>382.09</v>
      </c>
      <c r="CJ7" s="36">
        <v>392.03</v>
      </c>
      <c r="CK7" s="36">
        <v>424.58</v>
      </c>
      <c r="CL7" s="36" t="s">
        <v>100</v>
      </c>
      <c r="CM7" s="36" t="s">
        <v>100</v>
      </c>
      <c r="CN7" s="36" t="s">
        <v>100</v>
      </c>
      <c r="CO7" s="36" t="s">
        <v>100</v>
      </c>
      <c r="CP7" s="36" t="s">
        <v>100</v>
      </c>
      <c r="CQ7" s="36">
        <v>32.04</v>
      </c>
      <c r="CR7" s="36">
        <v>33.81</v>
      </c>
      <c r="CS7" s="36">
        <v>39.42</v>
      </c>
      <c r="CT7" s="36">
        <v>39.68</v>
      </c>
      <c r="CU7" s="36">
        <v>35.64</v>
      </c>
      <c r="CV7" s="36">
        <v>33.9</v>
      </c>
      <c r="CW7" s="36">
        <v>84.42</v>
      </c>
      <c r="CX7" s="36">
        <v>84.74</v>
      </c>
      <c r="CY7" s="36">
        <v>86.02</v>
      </c>
      <c r="CZ7" s="36">
        <v>84.44</v>
      </c>
      <c r="DA7" s="36">
        <v>75.150000000000006</v>
      </c>
      <c r="DB7" s="36">
        <v>68.86</v>
      </c>
      <c r="DC7" s="36">
        <v>68.7</v>
      </c>
      <c r="DD7" s="36">
        <v>82.97</v>
      </c>
      <c r="DE7" s="36">
        <v>83.95</v>
      </c>
      <c r="DF7" s="36">
        <v>82.92</v>
      </c>
      <c r="DG7" s="36">
        <v>77.87</v>
      </c>
      <c r="DH7" s="36">
        <v>1.48</v>
      </c>
      <c r="DI7" s="36">
        <v>2.95</v>
      </c>
      <c r="DJ7" s="36">
        <v>4.41</v>
      </c>
      <c r="DK7" s="36">
        <v>12.73</v>
      </c>
      <c r="DL7" s="36">
        <v>15.85</v>
      </c>
      <c r="DM7" s="36">
        <v>7.55</v>
      </c>
      <c r="DN7" s="36">
        <v>5.53</v>
      </c>
      <c r="DO7" s="36">
        <v>10.75</v>
      </c>
      <c r="DP7" s="36">
        <v>23.85</v>
      </c>
      <c r="DQ7" s="36">
        <v>27.17</v>
      </c>
      <c r="DR7" s="36">
        <v>25.29</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0.4</v>
      </c>
      <c r="EJ7" s="36">
        <v>0.36</v>
      </c>
      <c r="EK7" s="36">
        <v>0.14000000000000001</v>
      </c>
      <c r="EL7" s="36">
        <v>0.05</v>
      </c>
      <c r="EM7" s="36">
        <v>0.18</v>
      </c>
      <c r="EN7" s="36">
        <v>0.13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6201</cp:lastModifiedBy>
  <cp:lastPrinted>2017-02-13T01:29:50Z</cp:lastPrinted>
  <dcterms:created xsi:type="dcterms:W3CDTF">2017-02-08T02:42:04Z</dcterms:created>
  <dcterms:modified xsi:type="dcterms:W3CDTF">2017-02-14T06:01:51Z</dcterms:modified>
  <cp:category/>
</cp:coreProperties>
</file>