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<sst xmlns="http://schemas.openxmlformats.org/spreadsheetml/2006/main" count="217" uniqueCount="107">
  <si>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</si>
  <si>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</si>
  <si>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</si>
  <si>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</si>
  <si>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</si>
  <si>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</si>
  <si>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</si>
  <si>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</si>
  <si>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</si>
  <si>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</si>
  <si>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</si>
  <si>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</si>
  <si>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</si>
  <si>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</si>
  <si>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</si>
  <si>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</si>
  <si>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</si>
  <si>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</si>
  <si>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</si>
  <si>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</si>
  <si>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</si>
  <si>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</si>
  <si>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</si>
  <si>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</si>
  <si>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</si>
  <si>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</si>
  <si>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</si>
  <si>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</si>
  <si>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</si>
  <si>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</si>
  <si>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</si>
  <si>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</si>
  <si>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</si>
  <si>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</si>
  <si>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</si>
  <si>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</si>
  <si>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</si>
  <si>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</si>
  <si>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</si>
  <si>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</si>
  <si>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</si>
  <si>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</si>
  <si>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</si>
  <si>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</si>
  <si>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</si>
  <si>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</si>
  <si>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</si>
  <si>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</si>
  <si>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</si>
  <si>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</si>
  <si>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</si>
  <si>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</si>
  <si>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</si>
  <si>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</si>
  <si>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</si>
  <si>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</si>
  <si>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</si>
  <si>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</si>
  <si>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</si>
  <si>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</si>
  <si>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</si>
  <si>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</si>
  <si>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</si>
  <si>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</si>
  <si>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</si>
  <si>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</si>
  <si>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</si>
  <si>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</si>
  <si>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</si>
  <si>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</si>
  <si>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</si>
  <si>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</si>
  <si>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</si>
  <si>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</si>
  <si>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</si>
  <si>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</si>
  <si>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</si>
  <si>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</si>
  <si>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</si>
  <si>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</si>
  <si>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</si>
  <si>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</si>
  <si>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</si>
  <si>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</si>
  <si>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</si>
  <si>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</si>
  <si>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</si>
  <si>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</si>
  <si>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</si>
  <si>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</si>
  <si>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</si>
  <si>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</si>
  <si>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</si>
  <si>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周南市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</si>
  <si>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</si>
  <si>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</si>
  <si>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</si>
  <si>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</si>
  <si>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</si>
  <si>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</si>
  <si>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</si>
  <si>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</si>
  <si>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</si>
  <si>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</si>
  <si>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
　100％を上回っており健全な経営状態である。類似団体平均値と比較すると下回っているが、会計制度改正により、退職給付引当金を10年間の均等計上としたことなどが影響している。
③流動比率
　100％を上回っており健全な経営状態である。類似団体平均値と比較すると下回っているが、200％を越えているため支払能力に問題はない。
④企業債残高対給水収益比率
　類似団体平均値と比較すると大幅に高い。本市水道事業は、合併により複数の浄水場及び水源を有しているため、企業債残高が比較的多い。
⑤料金回収率
　100％を上回っており、経営に必要な経費を料金で賄えている。類似団体平均値と比較すると下回っているが、経常収支比率と同じ理由のためである。
⑥給水原価
　類似団体平均値と比較すると高い。本市水道事業は、合併により複数の浄水場及び水源を有し、維持管理費用等がかかるため給水原価が高くなる。
⑦施設利用率
　類似団体平均値と比較すると低い。本市水道事業は、配水量が、平成4年度をピークに大幅に減少し続けており、施設利用率が低くなっている。
⑧有収率
　類似団体平均値と比較すると低い。本市水道事業は、創設が古く、老朽管が多いため、有収率が若干低い傾向にある。</t>
    <rPh sb="37" eb="38">
      <t>アタイ</t>
    </rPh>
    <rPh sb="52" eb="54">
      <t>カイケイ</t>
    </rPh>
    <rPh sb="54" eb="56">
      <t>セイド</t>
    </rPh>
    <rPh sb="56" eb="58">
      <t>カイセイ</t>
    </rPh>
    <rPh sb="62" eb="64">
      <t>タイショク</t>
    </rPh>
    <rPh sb="64" eb="66">
      <t>キュウフ</t>
    </rPh>
    <rPh sb="66" eb="68">
      <t>ヒキアテ</t>
    </rPh>
    <rPh sb="68" eb="69">
      <t>キン</t>
    </rPh>
    <rPh sb="72" eb="74">
      <t>ネンカン</t>
    </rPh>
    <rPh sb="75" eb="77">
      <t>キントウ</t>
    </rPh>
    <rPh sb="77" eb="79">
      <t>ケイジョウ</t>
    </rPh>
    <rPh sb="87" eb="89">
      <t>エイキョウ</t>
    </rPh>
    <rPh sb="96" eb="98">
      <t>リュウドウ</t>
    </rPh>
    <rPh sb="98" eb="100">
      <t>ヒリツ</t>
    </rPh>
    <rPh sb="130" eb="131">
      <t>アタイ</t>
    </rPh>
    <rPh sb="150" eb="151">
      <t>コ</t>
    </rPh>
    <rPh sb="157" eb="159">
      <t>シハライ</t>
    </rPh>
    <rPh sb="159" eb="161">
      <t>ノウリョク</t>
    </rPh>
    <rPh sb="162" eb="164">
      <t>モンダイ</t>
    </rPh>
    <rPh sb="170" eb="172">
      <t>キギョウ</t>
    </rPh>
    <rPh sb="172" eb="173">
      <t>サイ</t>
    </rPh>
    <rPh sb="173" eb="175">
      <t>ザンダカ</t>
    </rPh>
    <rPh sb="175" eb="176">
      <t>タイ</t>
    </rPh>
    <rPh sb="176" eb="178">
      <t>キュウスイ</t>
    </rPh>
    <rPh sb="178" eb="180">
      <t>シュウエキ</t>
    </rPh>
    <rPh sb="180" eb="182">
      <t>ヒリツ</t>
    </rPh>
    <rPh sb="190" eb="191">
      <t>アタイ</t>
    </rPh>
    <rPh sb="197" eb="199">
      <t>オオハバ</t>
    </rPh>
    <rPh sb="200" eb="201">
      <t>タカ</t>
    </rPh>
    <rPh sb="205" eb="207">
      <t>スイドウ</t>
    </rPh>
    <rPh sb="207" eb="209">
      <t>ジギョウ</t>
    </rPh>
    <rPh sb="216" eb="218">
      <t>フクスウ</t>
    </rPh>
    <rPh sb="219" eb="221">
      <t>ジョウスイ</t>
    </rPh>
    <rPh sb="221" eb="222">
      <t>バ</t>
    </rPh>
    <rPh sb="222" eb="223">
      <t>オヨ</t>
    </rPh>
    <rPh sb="224" eb="226">
      <t>スイゲン</t>
    </rPh>
    <rPh sb="227" eb="228">
      <t>ユウ</t>
    </rPh>
    <rPh sb="241" eb="244">
      <t>ヒカクテキ</t>
    </rPh>
    <rPh sb="244" eb="245">
      <t>オオ</t>
    </rPh>
    <rPh sb="249" eb="251">
      <t>リョウキン</t>
    </rPh>
    <rPh sb="251" eb="253">
      <t>カイシュウ</t>
    </rPh>
    <rPh sb="253" eb="254">
      <t>リツ</t>
    </rPh>
    <rPh sb="268" eb="270">
      <t>ケイエイ</t>
    </rPh>
    <rPh sb="271" eb="273">
      <t>ヒツヨウ</t>
    </rPh>
    <rPh sb="274" eb="276">
      <t>ケイヒ</t>
    </rPh>
    <rPh sb="277" eb="279">
      <t>リョウキン</t>
    </rPh>
    <rPh sb="280" eb="281">
      <t>マカナ</t>
    </rPh>
    <rPh sb="292" eb="293">
      <t>アタイ</t>
    </rPh>
    <rPh sb="314" eb="315">
      <t>オナ</t>
    </rPh>
    <rPh sb="316" eb="318">
      <t>リユウ</t>
    </rPh>
    <rPh sb="327" eb="329">
      <t>キュウスイ</t>
    </rPh>
    <rPh sb="329" eb="331">
      <t>ゲンカ</t>
    </rPh>
    <rPh sb="339" eb="340">
      <t>アタイ</t>
    </rPh>
    <rPh sb="346" eb="347">
      <t>タカ</t>
    </rPh>
    <rPh sb="351" eb="353">
      <t>スイドウ</t>
    </rPh>
    <rPh sb="353" eb="355">
      <t>ジギョウ</t>
    </rPh>
    <rPh sb="362" eb="364">
      <t>フクスウ</t>
    </rPh>
    <rPh sb="368" eb="369">
      <t>オヨ</t>
    </rPh>
    <rPh sb="370" eb="372">
      <t>スイゲン</t>
    </rPh>
    <rPh sb="376" eb="378">
      <t>イジ</t>
    </rPh>
    <rPh sb="378" eb="380">
      <t>カンリ</t>
    </rPh>
    <rPh sb="380" eb="382">
      <t>ヒヨウ</t>
    </rPh>
    <rPh sb="382" eb="383">
      <t>ナド</t>
    </rPh>
    <rPh sb="389" eb="391">
      <t>キュウスイ</t>
    </rPh>
    <rPh sb="391" eb="393">
      <t>ゲンカ</t>
    </rPh>
    <rPh sb="394" eb="395">
      <t>タカ</t>
    </rPh>
    <rPh sb="401" eb="403">
      <t>シセツ</t>
    </rPh>
    <rPh sb="403" eb="405">
      <t>リヨウ</t>
    </rPh>
    <rPh sb="405" eb="406">
      <t>リツ</t>
    </rPh>
    <rPh sb="414" eb="415">
      <t>アタイ</t>
    </rPh>
    <rPh sb="421" eb="422">
      <t>ヒク</t>
    </rPh>
    <rPh sb="426" eb="428">
      <t>スイドウ</t>
    </rPh>
    <rPh sb="428" eb="430">
      <t>ジギョウ</t>
    </rPh>
    <rPh sb="432" eb="434">
      <t>ハイスイ</t>
    </rPh>
    <rPh sb="437" eb="439">
      <t>ヘイセイ</t>
    </rPh>
    <rPh sb="440" eb="441">
      <t>ネン</t>
    </rPh>
    <rPh sb="441" eb="442">
      <t>ド</t>
    </rPh>
    <rPh sb="447" eb="449">
      <t>オオハバ</t>
    </rPh>
    <rPh sb="450" eb="452">
      <t>ゲンショウ</t>
    </rPh>
    <rPh sb="453" eb="454">
      <t>ツヅ</t>
    </rPh>
    <rPh sb="459" eb="461">
      <t>シセツ</t>
    </rPh>
    <rPh sb="461" eb="464">
      <t>リヨウリツ</t>
    </rPh>
    <rPh sb="465" eb="466">
      <t>ヒク</t>
    </rPh>
    <rPh sb="475" eb="477">
      <t>ユウシュウ</t>
    </rPh>
    <rPh sb="477" eb="478">
      <t>リツ</t>
    </rPh>
    <rPh sb="486" eb="487">
      <t>アタイ</t>
    </rPh>
    <rPh sb="519" eb="521">
      <t>ユウシュウ</t>
    </rPh>
    <rPh sb="521" eb="522">
      <t>リツ</t>
    </rPh>
    <rPh sb="523" eb="525">
      <t>ジャッカン</t>
    </rPh>
    <rPh sb="525" eb="526">
      <t>ヒク</t>
    </rPh>
    <rPh sb="527" eb="529">
      <t>ケイコウ</t>
    </rPh>
    <phoneticPr fontId="4"/>
  </si>
  <si>
    <t>①有形固定資産減価償却率
　類似団体平均値と比較すると高い。本市水道事業は、創設が古く、施設が古いため、有形固定資産減価償却率が高い傾向にある。
②管路経年化率
　類似団体平均値と比較すると高い。本市水道事業は、創設が古く、老朽管が多いため、管路経年化率が高い傾向にある。
③管路更新率
　類似団体平均値と比較すると高い。本市水道事業は、管路経年化率が高いため、耐震化を含めて、老朽管更新工事を進めている。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20" eb="21">
      <t>アタイ</t>
    </rPh>
    <rPh sb="27" eb="28">
      <t>タカ</t>
    </rPh>
    <rPh sb="44" eb="46">
      <t>シセツ</t>
    </rPh>
    <rPh sb="47" eb="48">
      <t>フル</t>
    </rPh>
    <rPh sb="52" eb="54">
      <t>ユウケイ</t>
    </rPh>
    <rPh sb="54" eb="56">
      <t>コテイ</t>
    </rPh>
    <rPh sb="56" eb="58">
      <t>シサン</t>
    </rPh>
    <rPh sb="58" eb="60">
      <t>ゲンカ</t>
    </rPh>
    <rPh sb="60" eb="62">
      <t>ショウキャク</t>
    </rPh>
    <rPh sb="62" eb="63">
      <t>リツ</t>
    </rPh>
    <rPh sb="64" eb="65">
      <t>タカ</t>
    </rPh>
    <rPh sb="74" eb="76">
      <t>カンロ</t>
    </rPh>
    <rPh sb="76" eb="79">
      <t>ケイネンカ</t>
    </rPh>
    <rPh sb="79" eb="80">
      <t>リツ</t>
    </rPh>
    <rPh sb="88" eb="89">
      <t>アタイ</t>
    </rPh>
    <rPh sb="95" eb="96">
      <t>タカ</t>
    </rPh>
    <rPh sb="121" eb="123">
      <t>カンロ</t>
    </rPh>
    <rPh sb="123" eb="125">
      <t>ケイネン</t>
    </rPh>
    <rPh sb="125" eb="126">
      <t>カ</t>
    </rPh>
    <rPh sb="138" eb="140">
      <t>カンロ</t>
    </rPh>
    <rPh sb="140" eb="142">
      <t>コウシン</t>
    </rPh>
    <rPh sb="142" eb="143">
      <t>リツ</t>
    </rPh>
    <rPh sb="151" eb="152">
      <t>アタイ</t>
    </rPh>
    <rPh sb="158" eb="159">
      <t>タカ</t>
    </rPh>
    <rPh sb="176" eb="177">
      <t>タカ</t>
    </rPh>
    <rPh sb="181" eb="184">
      <t>タイシンカ</t>
    </rPh>
    <rPh sb="185" eb="186">
      <t>フク</t>
    </rPh>
    <rPh sb="189" eb="191">
      <t>ロウキュウ</t>
    </rPh>
    <rPh sb="191" eb="192">
      <t>カン</t>
    </rPh>
    <rPh sb="192" eb="194">
      <t>コウシン</t>
    </rPh>
    <rPh sb="194" eb="196">
      <t>コウジ</t>
    </rPh>
    <rPh sb="197" eb="198">
      <t>スス</t>
    </rPh>
    <phoneticPr fontId="4"/>
  </si>
  <si>
    <t>　現状における経営状態は、比較的良好である。しかしながら、類似団体平均値と比較すると、次の3点において課題があり、対策を進めている。
・企業債残高の削減
　平成22年度末残高133億円から成26年度末残高113億円となっており、計画的に企業債の削減を図っている。
・施設利用率の向上
　合併により4か所の主要な浄水場を有しているが、平成30年度に1か所を統合し、3か所の浄水場とする見込みである。
・老朽化対策
　耐震化事業を大幅に進めているが、管路経年化率は上昇しており、間に合っていないため、重要箇所の更新を中心に進めている。</t>
    <rPh sb="1" eb="3">
      <t>ゲンジョウ</t>
    </rPh>
    <rPh sb="7" eb="9">
      <t>ケイエイ</t>
    </rPh>
    <rPh sb="9" eb="11">
      <t>ジョウタイ</t>
    </rPh>
    <rPh sb="13" eb="16">
      <t>ヒカクテキ</t>
    </rPh>
    <rPh sb="16" eb="18">
      <t>リョウコウ</t>
    </rPh>
    <rPh sb="29" eb="31">
      <t>ルイジ</t>
    </rPh>
    <rPh sb="31" eb="33">
      <t>ダンタイ</t>
    </rPh>
    <rPh sb="33" eb="35">
      <t>ヘイキン</t>
    </rPh>
    <rPh sb="35" eb="36">
      <t>アタイ</t>
    </rPh>
    <rPh sb="37" eb="39">
      <t>ヒカク</t>
    </rPh>
    <rPh sb="43" eb="44">
      <t>ツギ</t>
    </rPh>
    <rPh sb="51" eb="53">
      <t>カダイ</t>
    </rPh>
    <rPh sb="57" eb="59">
      <t>タイサク</t>
    </rPh>
    <rPh sb="60" eb="61">
      <t>スス</t>
    </rPh>
    <rPh sb="69" eb="71">
      <t>キギョウ</t>
    </rPh>
    <rPh sb="71" eb="72">
      <t>サイ</t>
    </rPh>
    <rPh sb="72" eb="74">
      <t>ザンダカ</t>
    </rPh>
    <rPh sb="75" eb="77">
      <t>サクゲン</t>
    </rPh>
    <rPh sb="79" eb="81">
      <t>ヘイセイ</t>
    </rPh>
    <rPh sb="83" eb="85">
      <t>ネンド</t>
    </rPh>
    <rPh sb="85" eb="86">
      <t>マツ</t>
    </rPh>
    <rPh sb="86" eb="88">
      <t>ザンダカ</t>
    </rPh>
    <rPh sb="91" eb="92">
      <t>オク</t>
    </rPh>
    <rPh sb="92" eb="93">
      <t>エン</t>
    </rPh>
    <rPh sb="98" eb="100">
      <t>ネンド</t>
    </rPh>
    <rPh sb="100" eb="101">
      <t>マツ</t>
    </rPh>
    <rPh sb="101" eb="103">
      <t>ザンダカ</t>
    </rPh>
    <rPh sb="106" eb="107">
      <t>オク</t>
    </rPh>
    <rPh sb="107" eb="108">
      <t>エン</t>
    </rPh>
    <rPh sb="134" eb="136">
      <t>シセツ</t>
    </rPh>
    <rPh sb="136" eb="139">
      <t>リヨウリツ</t>
    </rPh>
    <rPh sb="140" eb="142">
      <t>コウジョウ</t>
    </rPh>
    <rPh sb="144" eb="146">
      <t>ガッペイ</t>
    </rPh>
    <rPh sb="151" eb="152">
      <t>ショ</t>
    </rPh>
    <rPh sb="153" eb="155">
      <t>シュヨウ</t>
    </rPh>
    <rPh sb="156" eb="159">
      <t>ジョウスイジョウ</t>
    </rPh>
    <rPh sb="160" eb="161">
      <t>ユウ</t>
    </rPh>
    <rPh sb="167" eb="169">
      <t>ヘイセイ</t>
    </rPh>
    <rPh sb="171" eb="172">
      <t>ネン</t>
    </rPh>
    <rPh sb="172" eb="173">
      <t>ド</t>
    </rPh>
    <rPh sb="176" eb="177">
      <t>ショ</t>
    </rPh>
    <rPh sb="178" eb="180">
      <t>トウゴウ</t>
    </rPh>
    <rPh sb="184" eb="185">
      <t>ショ</t>
    </rPh>
    <rPh sb="186" eb="188">
      <t>ジョウスイ</t>
    </rPh>
    <rPh sb="188" eb="189">
      <t>バ</t>
    </rPh>
    <rPh sb="192" eb="194">
      <t>ミコ</t>
    </rPh>
    <rPh sb="201" eb="204">
      <t>ロウキュウカ</t>
    </rPh>
    <rPh sb="204" eb="206">
      <t>タイサク</t>
    </rPh>
    <rPh sb="208" eb="211">
      <t>タイシンカ</t>
    </rPh>
    <rPh sb="211" eb="213">
      <t>ジギョウ</t>
    </rPh>
    <rPh sb="214" eb="216">
      <t>オオハバ</t>
    </rPh>
    <rPh sb="217" eb="218">
      <t>スス</t>
    </rPh>
    <rPh sb="224" eb="226">
      <t>カンロ</t>
    </rPh>
    <rPh sb="226" eb="229">
      <t>ケイネンカ</t>
    </rPh>
    <rPh sb="229" eb="230">
      <t>リツ</t>
    </rPh>
    <rPh sb="231" eb="233">
      <t>ジョウショウ</t>
    </rPh>
    <rPh sb="238" eb="239">
      <t>マ</t>
    </rPh>
    <rPh sb="240" eb="241">
      <t>ア</t>
    </rPh>
    <rPh sb="249" eb="251">
      <t>ジュウヨウ</t>
    </rPh>
    <rPh sb="251" eb="253">
      <t>カショ</t>
    </rPh>
    <rPh sb="254" eb="256">
      <t>コウシン</t>
    </rPh>
    <rPh sb="257" eb="259">
      <t>チュウシン</t>
    </rPh>
    <rPh sb="260" eb="261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</si>
</sst>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1.6</c:v>
                </c:pt>
                <c:pt idx="1">
                  <c:v>1.4</c:v>
                </c:pt>
                <c:pt idx="2">
                  <c:v>1.36</c:v>
                </c:pt>
                <c:pt idx="3">
                  <c:v>1.63</c:v>
                </c:pt>
                <c:pt idx="4">
                  <c:v>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59680"/>
        <c:axId val="15596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1.01</c:v>
                </c:pt>
                <c:pt idx="2">
                  <c:v>0.88</c:v>
                </c:pt>
                <c:pt idx="3">
                  <c:v>0.85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59680"/>
        <c:axId val="155961600"/>
      </c:lineChart>
      <c:dateAx>
        <c:axId val="1559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61600"/>
        <c:crosses val="autoZero"/>
        <c:auto val="1"/>
        <c:lblOffset val="100"/>
        <c:baseTimeUnit val="years"/>
      </c:dateAx>
      <c:valAx>
        <c:axId val="15596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51.81</c:v>
                </c:pt>
                <c:pt idx="1">
                  <c:v>51.46</c:v>
                </c:pt>
                <c:pt idx="2">
                  <c:v>51.34</c:v>
                </c:pt>
                <c:pt idx="3">
                  <c:v>50.31</c:v>
                </c:pt>
                <c:pt idx="4">
                  <c:v>48.57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89152"/>
        <c:axId val="15669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63.12</c:v>
                </c:pt>
                <c:pt idx="1">
                  <c:v>62.81</c:v>
                </c:pt>
                <c:pt idx="2">
                  <c:v>62.5</c:v>
                </c:pt>
                <c:pt idx="3">
                  <c:v>62.45</c:v>
                </c:pt>
                <c:pt idx="4">
                  <c:v>62.12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89152"/>
        <c:axId val="156691072"/>
      </c:lineChart>
      <c:dateAx>
        <c:axId val="1566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91072"/>
        <c:crosses val="autoZero"/>
        <c:auto val="1"/>
        <c:lblOffset val="100"/>
        <c:baseTimeUnit val="years"/>
      </c:dateAx>
      <c:valAx>
        <c:axId val="15669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88.87</c:v>
                </c:pt>
                <c:pt idx="1">
                  <c:v>88.01</c:v>
                </c:pt>
                <c:pt idx="2">
                  <c:v>87.98</c:v>
                </c:pt>
                <c:pt idx="3">
                  <c:v>88.23</c:v>
                </c:pt>
                <c:pt idx="4">
                  <c:v>88.92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35232"/>
        <c:axId val="15713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89.45</c:v>
                </c:pt>
                <c:pt idx="2">
                  <c:v>89.62</c:v>
                </c:pt>
                <c:pt idx="3">
                  <c:v>89.76</c:v>
                </c:pt>
                <c:pt idx="4">
                  <c:v>89.45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35232"/>
        <c:axId val="157137152"/>
      </c:lineChart>
      <c:dateAx>
        <c:axId val="15713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37152"/>
        <c:crosses val="autoZero"/>
        <c:auto val="1"/>
        <c:lblOffset val="100"/>
        <c:baseTimeUnit val="years"/>
      </c:dateAx>
      <c:valAx>
        <c:axId val="15713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3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114.62</c:v>
                </c:pt>
                <c:pt idx="1">
                  <c:v>112.76</c:v>
                </c:pt>
                <c:pt idx="2">
                  <c:v>110.54</c:v>
                </c:pt>
                <c:pt idx="3">
                  <c:v>113.46</c:v>
                </c:pt>
                <c:pt idx="4">
                  <c:v>111.46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16640"/>
        <c:axId val="1560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107.74</c:v>
                </c:pt>
                <c:pt idx="2">
                  <c:v>107.91</c:v>
                </c:pt>
                <c:pt idx="3">
                  <c:v>108.44</c:v>
                </c:pt>
                <c:pt idx="4">
                  <c:v>113.11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16640"/>
        <c:axId val="156018560"/>
      </c:lineChart>
      <c:dateAx>
        <c:axId val="15601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18560"/>
        <c:crosses val="autoZero"/>
        <c:auto val="1"/>
        <c:lblOffset val="100"/>
        <c:baseTimeUnit val="years"/>
      </c:dateAx>
      <c:valAx>
        <c:axId val="156018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1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44.05</c:v>
                </c:pt>
                <c:pt idx="1">
                  <c:v>45.34</c:v>
                </c:pt>
                <c:pt idx="2">
                  <c:v>46.73</c:v>
                </c:pt>
                <c:pt idx="3">
                  <c:v>47.72</c:v>
                </c:pt>
                <c:pt idx="4">
                  <c:v>52.29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36480"/>
        <c:axId val="1567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39.159999999999997</c:v>
                </c:pt>
                <c:pt idx="2">
                  <c:v>40.21</c:v>
                </c:pt>
                <c:pt idx="3">
                  <c:v>41.12</c:v>
                </c:pt>
                <c:pt idx="4">
                  <c:v>44.91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36480"/>
        <c:axId val="156702208"/>
      </c:lineChart>
      <c:dateAx>
        <c:axId val="15603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702208"/>
        <c:crosses val="autoZero"/>
        <c:auto val="1"/>
        <c:lblOffset val="100"/>
        <c:baseTimeUnit val="years"/>
      </c:dateAx>
      <c:valAx>
        <c:axId val="1567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3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20.309999999999999</c:v>
                </c:pt>
                <c:pt idx="1">
                  <c:v>19.850000000000001</c:v>
                </c:pt>
                <c:pt idx="2">
                  <c:v>20.85</c:v>
                </c:pt>
                <c:pt idx="3">
                  <c:v>21.72</c:v>
                </c:pt>
                <c:pt idx="4">
                  <c:v>22.78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52896"/>
        <c:axId val="1567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7.87</c:v>
                </c:pt>
                <c:pt idx="1">
                  <c:v>9.14</c:v>
                </c:pt>
                <c:pt idx="2">
                  <c:v>10.19</c:v>
                </c:pt>
                <c:pt idx="3">
                  <c:v>10.9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52896"/>
        <c:axId val="156755072"/>
      </c:lineChart>
      <c:dateAx>
        <c:axId val="1567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755072"/>
        <c:crosses val="autoZero"/>
        <c:auto val="1"/>
        <c:lblOffset val="100"/>
        <c:baseTimeUnit val="years"/>
      </c:dateAx>
      <c:valAx>
        <c:axId val="1567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75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41600"/>
        <c:axId val="15645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0.45</c:v>
                </c:pt>
                <c:pt idx="2">
                  <c:v>0.57999999999999996</c:v>
                </c:pt>
                <c:pt idx="3">
                  <c:v>0.81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41600"/>
        <c:axId val="156456064"/>
      </c:lineChart>
      <c:dateAx>
        <c:axId val="15644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456064"/>
        <c:crosses val="autoZero"/>
        <c:auto val="1"/>
        <c:lblOffset val="100"/>
        <c:baseTimeUnit val="years"/>
      </c:dateAx>
      <c:valAx>
        <c:axId val="156456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4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380.81</c:v>
                </c:pt>
                <c:pt idx="1">
                  <c:v>767.99</c:v>
                </c:pt>
                <c:pt idx="2">
                  <c:v>1103.92</c:v>
                </c:pt>
                <c:pt idx="3">
                  <c:v>1217.7</c:v>
                </c:pt>
                <c:pt idx="4">
                  <c:v>229.21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96640"/>
        <c:axId val="1564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589.41999999999996</c:v>
                </c:pt>
                <c:pt idx="1">
                  <c:v>608.24</c:v>
                </c:pt>
                <c:pt idx="2">
                  <c:v>633.30999999999995</c:v>
                </c:pt>
                <c:pt idx="3">
                  <c:v>648.09</c:v>
                </c:pt>
                <c:pt idx="4">
                  <c:v>344.19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96640"/>
        <c:axId val="156498560"/>
      </c:lineChart>
      <c:dateAx>
        <c:axId val="1564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498560"/>
        <c:crosses val="autoZero"/>
        <c:auto val="1"/>
        <c:lblOffset val="100"/>
        <c:baseTimeUnit val="years"/>
      </c:dateAx>
      <c:valAx>
        <c:axId val="156498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9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471.9</c:v>
                </c:pt>
                <c:pt idx="1">
                  <c:v>458.49</c:v>
                </c:pt>
                <c:pt idx="2">
                  <c:v>463.29</c:v>
                </c:pt>
                <c:pt idx="3">
                  <c:v>462.37</c:v>
                </c:pt>
                <c:pt idx="4">
                  <c:v>455.29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29024"/>
        <c:axId val="1565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260.54000000000002</c:v>
                </c:pt>
                <c:pt idx="1">
                  <c:v>263.83999999999997</c:v>
                </c:pt>
                <c:pt idx="2">
                  <c:v>257.41000000000003</c:v>
                </c:pt>
                <c:pt idx="3">
                  <c:v>253.86</c:v>
                </c:pt>
                <c:pt idx="4">
                  <c:v>252.09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29024"/>
        <c:axId val="156530944"/>
      </c:lineChart>
      <c:dateAx>
        <c:axId val="15652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30944"/>
        <c:crosses val="autoZero"/>
        <c:auto val="1"/>
        <c:lblOffset val="100"/>
        <c:baseTimeUnit val="years"/>
      </c:dateAx>
      <c:valAx>
        <c:axId val="156530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2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105.47</c:v>
                </c:pt>
                <c:pt idx="1">
                  <c:v>104.51</c:v>
                </c:pt>
                <c:pt idx="2">
                  <c:v>101.36</c:v>
                </c:pt>
                <c:pt idx="3">
                  <c:v>102.74</c:v>
                </c:pt>
                <c:pt idx="4">
                  <c:v>102.62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55616"/>
        <c:axId val="15665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102.82</c:v>
                </c:pt>
                <c:pt idx="1">
                  <c:v>100.16</c:v>
                </c:pt>
                <c:pt idx="2">
                  <c:v>100.16</c:v>
                </c:pt>
                <c:pt idx="3">
                  <c:v>100.07</c:v>
                </c:pt>
                <c:pt idx="4">
                  <c:v>106.22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55616"/>
        <c:axId val="156657536"/>
      </c:lineChart>
      <c:dateAx>
        <c:axId val="15665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57536"/>
        <c:crosses val="autoZero"/>
        <c:auto val="1"/>
        <c:lblOffset val="100"/>
        <c:baseTimeUnit val="years"/>
      </c:dateAx>
      <c:valAx>
        <c:axId val="15665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5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173.18</c:v>
                </c:pt>
                <c:pt idx="1">
                  <c:v>175.22</c:v>
                </c:pt>
                <c:pt idx="2">
                  <c:v>172.99</c:v>
                </c:pt>
                <c:pt idx="3">
                  <c:v>168.57</c:v>
                </c:pt>
                <c:pt idx="4">
                  <c:v>167.43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75072"/>
        <c:axId val="15667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161.72999999999999</c:v>
                </c:pt>
                <c:pt idx="1">
                  <c:v>166.38</c:v>
                </c:pt>
                <c:pt idx="2">
                  <c:v>166.17</c:v>
                </c:pt>
                <c:pt idx="3">
                  <c:v>164.93</c:v>
                </c:pt>
                <c:pt idx="4">
                  <c:v>155.22999999999999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75072"/>
        <c:axId val="156677248"/>
      </c:lineChart>
      <c:dateAx>
        <c:axId val="15667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77248"/>
        <c:crosses val="autoZero"/>
        <c:auto val="1"/>
        <c:lblOffset val="100"/>
        <c:baseTimeUnit val="years"/>
      </c:dateAx>
      <c:valAx>
        <c:axId val="15667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7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59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山口県　周南市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A3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148470</v>
      </c>
      <c r="AJ8" s="75"/>
      <c r="AK8" s="75"/>
      <c r="AL8" s="75"/>
      <c r="AM8" s="75"/>
      <c r="AN8" s="75"/>
      <c r="AO8" s="75"/>
      <c r="AP8" s="76"/>
      <c r="AQ8" s="57">
        <f>データ!R6</f>
        <v>656.29</v>
      </c>
      <c r="AR8" s="57"/>
      <c r="AS8" s="57"/>
      <c r="AT8" s="57"/>
      <c r="AU8" s="57"/>
      <c r="AV8" s="57"/>
      <c r="AW8" s="57"/>
      <c r="AX8" s="57"/>
      <c r="AY8" s="57">
        <f>データ!S6</f>
        <v>226.23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56.65</v>
      </c>
      <c r="K10" s="57"/>
      <c r="L10" s="57"/>
      <c r="M10" s="57"/>
      <c r="N10" s="57"/>
      <c r="O10" s="57"/>
      <c r="P10" s="57"/>
      <c r="Q10" s="57"/>
      <c r="R10" s="57">
        <f>データ!O6</f>
        <v>81.92</v>
      </c>
      <c r="S10" s="57"/>
      <c r="T10" s="57"/>
      <c r="U10" s="57"/>
      <c r="V10" s="57"/>
      <c r="W10" s="57"/>
      <c r="X10" s="57"/>
      <c r="Y10" s="57"/>
      <c r="Z10" s="65">
        <f>データ!P6</f>
        <v>2840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121128</v>
      </c>
      <c r="AJ10" s="65"/>
      <c r="AK10" s="65"/>
      <c r="AL10" s="65"/>
      <c r="AM10" s="65"/>
      <c r="AN10" s="65"/>
      <c r="AO10" s="65"/>
      <c r="AP10" s="65"/>
      <c r="AQ10" s="57">
        <f>データ!U6</f>
        <v>59.42</v>
      </c>
      <c r="AR10" s="57"/>
      <c r="AS10" s="57"/>
      <c r="AT10" s="57"/>
      <c r="AU10" s="57"/>
      <c r="AV10" s="57"/>
      <c r="AW10" s="57"/>
      <c r="AX10" s="57"/>
      <c r="AY10" s="57">
        <f>データ!V6</f>
        <v>2038.51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352152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山口県　周南市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56.65</v>
      </c>
      <c r="O6" s="32">
        <f t="shared" si="3"/>
        <v>81.92</v>
      </c>
      <c r="P6" s="32">
        <f t="shared" si="3"/>
        <v>2840</v>
      </c>
      <c r="Q6" s="32">
        <f t="shared" si="3"/>
        <v>148470</v>
      </c>
      <c r="R6" s="32">
        <f t="shared" si="3"/>
        <v>656.29</v>
      </c>
      <c r="S6" s="32">
        <f t="shared" si="3"/>
        <v>226.23</v>
      </c>
      <c r="T6" s="32">
        <f t="shared" si="3"/>
        <v>121128</v>
      </c>
      <c r="U6" s="32">
        <f t="shared" si="3"/>
        <v>59.42</v>
      </c>
      <c r="V6" s="32">
        <f t="shared" si="3"/>
        <v>2038.51</v>
      </c>
      <c r="W6" s="33">
        <f>IF(W7="",NA(),W7)</f>
        <v>114.62</v>
      </c>
      <c r="X6" s="33">
        <f t="shared" ref="X6:AF6" si="4">IF(X7="",NA(),X7)</f>
        <v>112.76</v>
      </c>
      <c r="Y6" s="33">
        <f t="shared" si="4"/>
        <v>110.54</v>
      </c>
      <c r="Z6" s="33">
        <f t="shared" si="4"/>
        <v>113.46</v>
      </c>
      <c r="AA6" s="33">
        <f t="shared" si="4"/>
        <v>111.46</v>
      </c>
      <c r="AB6" s="33">
        <f t="shared" si="4"/>
        <v>109.88</v>
      </c>
      <c r="AC6" s="33">
        <f t="shared" si="4"/>
        <v>107.74</v>
      </c>
      <c r="AD6" s="33">
        <f t="shared" si="4"/>
        <v>107.91</v>
      </c>
      <c r="AE6" s="33">
        <f t="shared" si="4"/>
        <v>108.44</v>
      </c>
      <c r="AF6" s="33">
        <f t="shared" si="4"/>
        <v>113.11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1.1399999999999999</v>
      </c>
      <c r="AN6" s="33">
        <f t="shared" si="5"/>
        <v>0.45</v>
      </c>
      <c r="AO6" s="33">
        <f t="shared" si="5"/>
        <v>0.57999999999999996</v>
      </c>
      <c r="AP6" s="33">
        <f t="shared" si="5"/>
        <v>0.81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380.81</v>
      </c>
      <c r="AT6" s="33">
        <f t="shared" ref="AT6:BB6" si="6">IF(AT7="",NA(),AT7)</f>
        <v>767.99</v>
      </c>
      <c r="AU6" s="33">
        <f t="shared" si="6"/>
        <v>1103.92</v>
      </c>
      <c r="AV6" s="33">
        <f t="shared" si="6"/>
        <v>1217.7</v>
      </c>
      <c r="AW6" s="33">
        <f t="shared" si="6"/>
        <v>229.21</v>
      </c>
      <c r="AX6" s="33">
        <f t="shared" si="6"/>
        <v>589.41999999999996</v>
      </c>
      <c r="AY6" s="33">
        <f t="shared" si="6"/>
        <v>608.24</v>
      </c>
      <c r="AZ6" s="33">
        <f t="shared" si="6"/>
        <v>633.30999999999995</v>
      </c>
      <c r="BA6" s="33">
        <f t="shared" si="6"/>
        <v>648.09</v>
      </c>
      <c r="BB6" s="33">
        <f t="shared" si="6"/>
        <v>344.19</v>
      </c>
      <c r="BC6" s="32" t="str">
        <f>IF(BC7="","",IF(BC7="-","【-】","【"&amp;SUBSTITUTE(TEXT(BC7,"#,##0.00"),"-","△")&amp;"】"))</f>
        <v>【264.16】</v>
      </c>
      <c r="BD6" s="33">
        <f>IF(BD7="",NA(),BD7)</f>
        <v>471.9</v>
      </c>
      <c r="BE6" s="33">
        <f t="shared" ref="BE6:BM6" si="7">IF(BE7="",NA(),BE7)</f>
        <v>458.49</v>
      </c>
      <c r="BF6" s="33">
        <f t="shared" si="7"/>
        <v>463.29</v>
      </c>
      <c r="BG6" s="33">
        <f t="shared" si="7"/>
        <v>462.37</v>
      </c>
      <c r="BH6" s="33">
        <f t="shared" si="7"/>
        <v>455.29</v>
      </c>
      <c r="BI6" s="33">
        <f t="shared" si="7"/>
        <v>260.54000000000002</v>
      </c>
      <c r="BJ6" s="33">
        <f t="shared" si="7"/>
        <v>263.83999999999997</v>
      </c>
      <c r="BK6" s="33">
        <f t="shared" si="7"/>
        <v>257.41000000000003</v>
      </c>
      <c r="BL6" s="33">
        <f t="shared" si="7"/>
        <v>253.86</v>
      </c>
      <c r="BM6" s="33">
        <f t="shared" si="7"/>
        <v>252.09</v>
      </c>
      <c r="BN6" s="32" t="str">
        <f>IF(BN7="","",IF(BN7="-","【-】","【"&amp;SUBSTITUTE(TEXT(BN7,"#,##0.00"),"-","△")&amp;"】"))</f>
        <v>【283.72】</v>
      </c>
      <c r="BO6" s="33">
        <f>IF(BO7="",NA(),BO7)</f>
        <v>105.47</v>
      </c>
      <c r="BP6" s="33">
        <f t="shared" ref="BP6:BX6" si="8">IF(BP7="",NA(),BP7)</f>
        <v>104.51</v>
      </c>
      <c r="BQ6" s="33">
        <f t="shared" si="8"/>
        <v>101.36</v>
      </c>
      <c r="BR6" s="33">
        <f t="shared" si="8"/>
        <v>102.74</v>
      </c>
      <c r="BS6" s="33">
        <f t="shared" si="8"/>
        <v>102.62</v>
      </c>
      <c r="BT6" s="33">
        <f t="shared" si="8"/>
        <v>102.82</v>
      </c>
      <c r="BU6" s="33">
        <f t="shared" si="8"/>
        <v>100.16</v>
      </c>
      <c r="BV6" s="33">
        <f t="shared" si="8"/>
        <v>100.16</v>
      </c>
      <c r="BW6" s="33">
        <f t="shared" si="8"/>
        <v>100.07</v>
      </c>
      <c r="BX6" s="33">
        <f t="shared" si="8"/>
        <v>106.22</v>
      </c>
      <c r="BY6" s="32" t="str">
        <f>IF(BY7="","",IF(BY7="-","【-】","【"&amp;SUBSTITUTE(TEXT(BY7,"#,##0.00"),"-","△")&amp;"】"))</f>
        <v>【104.60】</v>
      </c>
      <c r="BZ6" s="33">
        <f>IF(BZ7="",NA(),BZ7)</f>
        <v>173.18</v>
      </c>
      <c r="CA6" s="33">
        <f t="shared" ref="CA6:CI6" si="9">IF(CA7="",NA(),CA7)</f>
        <v>175.22</v>
      </c>
      <c r="CB6" s="33">
        <f t="shared" si="9"/>
        <v>172.99</v>
      </c>
      <c r="CC6" s="33">
        <f t="shared" si="9"/>
        <v>168.57</v>
      </c>
      <c r="CD6" s="33">
        <f t="shared" si="9"/>
        <v>167.43</v>
      </c>
      <c r="CE6" s="33">
        <f t="shared" si="9"/>
        <v>161.72999999999999</v>
      </c>
      <c r="CF6" s="33">
        <f t="shared" si="9"/>
        <v>166.38</v>
      </c>
      <c r="CG6" s="33">
        <f t="shared" si="9"/>
        <v>166.17</v>
      </c>
      <c r="CH6" s="33">
        <f t="shared" si="9"/>
        <v>164.93</v>
      </c>
      <c r="CI6" s="33">
        <f t="shared" si="9"/>
        <v>155.22999999999999</v>
      </c>
      <c r="CJ6" s="32" t="str">
        <f>IF(CJ7="","",IF(CJ7="-","【-】","【"&amp;SUBSTITUTE(TEXT(CJ7,"#,##0.00"),"-","△")&amp;"】"))</f>
        <v>【164.21】</v>
      </c>
      <c r="CK6" s="33">
        <f>IF(CK7="",NA(),CK7)</f>
        <v>51.81</v>
      </c>
      <c r="CL6" s="33">
        <f t="shared" ref="CL6:CT6" si="10">IF(CL7="",NA(),CL7)</f>
        <v>51.46</v>
      </c>
      <c r="CM6" s="33">
        <f t="shared" si="10"/>
        <v>51.34</v>
      </c>
      <c r="CN6" s="33">
        <f t="shared" si="10"/>
        <v>50.31</v>
      </c>
      <c r="CO6" s="33">
        <f t="shared" si="10"/>
        <v>48.57</v>
      </c>
      <c r="CP6" s="33">
        <f t="shared" si="10"/>
        <v>63.12</v>
      </c>
      <c r="CQ6" s="33">
        <f t="shared" si="10"/>
        <v>62.81</v>
      </c>
      <c r="CR6" s="33">
        <f t="shared" si="10"/>
        <v>62.5</v>
      </c>
      <c r="CS6" s="33">
        <f t="shared" si="10"/>
        <v>62.45</v>
      </c>
      <c r="CT6" s="33">
        <f t="shared" si="10"/>
        <v>62.12</v>
      </c>
      <c r="CU6" s="32" t="str">
        <f>IF(CU7="","",IF(CU7="-","【-】","【"&amp;SUBSTITUTE(TEXT(CU7,"#,##0.00"),"-","△")&amp;"】"))</f>
        <v>【59.80】</v>
      </c>
      <c r="CV6" s="33">
        <f>IF(CV7="",NA(),CV7)</f>
        <v>88.87</v>
      </c>
      <c r="CW6" s="33">
        <f t="shared" ref="CW6:DE6" si="11">IF(CW7="",NA(),CW7)</f>
        <v>88.01</v>
      </c>
      <c r="CX6" s="33">
        <f t="shared" si="11"/>
        <v>87.98</v>
      </c>
      <c r="CY6" s="33">
        <f t="shared" si="11"/>
        <v>88.23</v>
      </c>
      <c r="CZ6" s="33">
        <f t="shared" si="11"/>
        <v>88.92</v>
      </c>
      <c r="DA6" s="33">
        <f t="shared" si="11"/>
        <v>89.94</v>
      </c>
      <c r="DB6" s="33">
        <f t="shared" si="11"/>
        <v>89.45</v>
      </c>
      <c r="DC6" s="33">
        <f t="shared" si="11"/>
        <v>89.62</v>
      </c>
      <c r="DD6" s="33">
        <f t="shared" si="11"/>
        <v>89.76</v>
      </c>
      <c r="DE6" s="33">
        <f t="shared" si="11"/>
        <v>89.45</v>
      </c>
      <c r="DF6" s="32" t="str">
        <f>IF(DF7="","",IF(DF7="-","【-】","【"&amp;SUBSTITUTE(TEXT(DF7,"#,##0.00"),"-","△")&amp;"】"))</f>
        <v>【89.78】</v>
      </c>
      <c r="DG6" s="33">
        <f>IF(DG7="",NA(),DG7)</f>
        <v>44.05</v>
      </c>
      <c r="DH6" s="33">
        <f t="shared" ref="DH6:DP6" si="12">IF(DH7="",NA(),DH7)</f>
        <v>45.34</v>
      </c>
      <c r="DI6" s="33">
        <f t="shared" si="12"/>
        <v>46.73</v>
      </c>
      <c r="DJ6" s="33">
        <f t="shared" si="12"/>
        <v>47.72</v>
      </c>
      <c r="DK6" s="33">
        <f t="shared" si="12"/>
        <v>52.29</v>
      </c>
      <c r="DL6" s="33">
        <f t="shared" si="12"/>
        <v>38.29</v>
      </c>
      <c r="DM6" s="33">
        <f t="shared" si="12"/>
        <v>39.159999999999997</v>
      </c>
      <c r="DN6" s="33">
        <f t="shared" si="12"/>
        <v>40.21</v>
      </c>
      <c r="DO6" s="33">
        <f t="shared" si="12"/>
        <v>41.12</v>
      </c>
      <c r="DP6" s="33">
        <f t="shared" si="12"/>
        <v>44.91</v>
      </c>
      <c r="DQ6" s="32" t="str">
        <f>IF(DQ7="","",IF(DQ7="-","【-】","【"&amp;SUBSTITUTE(TEXT(DQ7,"#,##0.00"),"-","△")&amp;"】"))</f>
        <v>【46.31】</v>
      </c>
      <c r="DR6" s="33">
        <f>IF(DR7="",NA(),DR7)</f>
        <v>20.309999999999999</v>
      </c>
      <c r="DS6" s="33">
        <f t="shared" ref="DS6:EA6" si="13">IF(DS7="",NA(),DS7)</f>
        <v>19.850000000000001</v>
      </c>
      <c r="DT6" s="33">
        <f t="shared" si="13"/>
        <v>20.85</v>
      </c>
      <c r="DU6" s="33">
        <f t="shared" si="13"/>
        <v>21.72</v>
      </c>
      <c r="DV6" s="33">
        <f t="shared" si="13"/>
        <v>22.78</v>
      </c>
      <c r="DW6" s="33">
        <f t="shared" si="13"/>
        <v>7.87</v>
      </c>
      <c r="DX6" s="33">
        <f t="shared" si="13"/>
        <v>9.14</v>
      </c>
      <c r="DY6" s="33">
        <f t="shared" si="13"/>
        <v>10.19</v>
      </c>
      <c r="DZ6" s="33">
        <f t="shared" si="13"/>
        <v>10.9</v>
      </c>
      <c r="EA6" s="33">
        <f t="shared" si="13"/>
        <v>12.03</v>
      </c>
      <c r="EB6" s="32" t="str">
        <f>IF(EB7="","",IF(EB7="-","【-】","【"&amp;SUBSTITUTE(TEXT(EB7,"#,##0.00"),"-","△")&amp;"】"))</f>
        <v>【12.42】</v>
      </c>
      <c r="EC6" s="33">
        <f>IF(EC7="",NA(),EC7)</f>
        <v>1.6</v>
      </c>
      <c r="ED6" s="33">
        <f t="shared" ref="ED6:EL6" si="14">IF(ED7="",NA(),ED7)</f>
        <v>1.4</v>
      </c>
      <c r="EE6" s="33">
        <f t="shared" si="14"/>
        <v>1.36</v>
      </c>
      <c r="EF6" s="33">
        <f t="shared" si="14"/>
        <v>1.63</v>
      </c>
      <c r="EG6" s="33">
        <f t="shared" si="14"/>
        <v>1.35</v>
      </c>
      <c r="EH6" s="33">
        <f t="shared" si="14"/>
        <v>0.9</v>
      </c>
      <c r="EI6" s="33">
        <f t="shared" si="14"/>
        <v>1.01</v>
      </c>
      <c r="EJ6" s="33">
        <f t="shared" si="14"/>
        <v>0.88</v>
      </c>
      <c r="EK6" s="33">
        <f t="shared" si="14"/>
        <v>0.85</v>
      </c>
      <c r="EL6" s="33">
        <f t="shared" si="14"/>
        <v>0.75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352152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56.65</v>
      </c>
      <c r="O7" s="36">
        <v>81.92</v>
      </c>
      <c r="P7" s="36">
        <v>2840</v>
      </c>
      <c r="Q7" s="36">
        <v>148470</v>
      </c>
      <c r="R7" s="36">
        <v>656.29</v>
      </c>
      <c r="S7" s="36">
        <v>226.23</v>
      </c>
      <c r="T7" s="36">
        <v>121128</v>
      </c>
      <c r="U7" s="36">
        <v>59.42</v>
      </c>
      <c r="V7" s="36">
        <v>2038.51</v>
      </c>
      <c r="W7" s="36">
        <v>114.62</v>
      </c>
      <c r="X7" s="36">
        <v>112.76</v>
      </c>
      <c r="Y7" s="36">
        <v>110.54</v>
      </c>
      <c r="Z7" s="36">
        <v>113.46</v>
      </c>
      <c r="AA7" s="36">
        <v>111.46</v>
      </c>
      <c r="AB7" s="36">
        <v>109.88</v>
      </c>
      <c r="AC7" s="36">
        <v>107.74</v>
      </c>
      <c r="AD7" s="36">
        <v>107.91</v>
      </c>
      <c r="AE7" s="36">
        <v>108.44</v>
      </c>
      <c r="AF7" s="36">
        <v>113.11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1.1399999999999999</v>
      </c>
      <c r="AN7" s="36">
        <v>0.45</v>
      </c>
      <c r="AO7" s="36">
        <v>0.57999999999999996</v>
      </c>
      <c r="AP7" s="36">
        <v>0.81</v>
      </c>
      <c r="AQ7" s="36">
        <v>0</v>
      </c>
      <c r="AR7" s="36">
        <v>0.81</v>
      </c>
      <c r="AS7" s="36">
        <v>380.81</v>
      </c>
      <c r="AT7" s="36">
        <v>767.99</v>
      </c>
      <c r="AU7" s="36">
        <v>1103.92</v>
      </c>
      <c r="AV7" s="36">
        <v>1217.7</v>
      </c>
      <c r="AW7" s="36">
        <v>229.21</v>
      </c>
      <c r="AX7" s="36">
        <v>589.41999999999996</v>
      </c>
      <c r="AY7" s="36">
        <v>608.24</v>
      </c>
      <c r="AZ7" s="36">
        <v>633.30999999999995</v>
      </c>
      <c r="BA7" s="36">
        <v>648.09</v>
      </c>
      <c r="BB7" s="36">
        <v>344.19</v>
      </c>
      <c r="BC7" s="36">
        <v>264.16000000000003</v>
      </c>
      <c r="BD7" s="36">
        <v>471.9</v>
      </c>
      <c r="BE7" s="36">
        <v>458.49</v>
      </c>
      <c r="BF7" s="36">
        <v>463.29</v>
      </c>
      <c r="BG7" s="36">
        <v>462.37</v>
      </c>
      <c r="BH7" s="36">
        <v>455.29</v>
      </c>
      <c r="BI7" s="36">
        <v>260.54000000000002</v>
      </c>
      <c r="BJ7" s="36">
        <v>263.83999999999997</v>
      </c>
      <c r="BK7" s="36">
        <v>257.41000000000003</v>
      </c>
      <c r="BL7" s="36">
        <v>253.86</v>
      </c>
      <c r="BM7" s="36">
        <v>252.09</v>
      </c>
      <c r="BN7" s="36">
        <v>283.72000000000003</v>
      </c>
      <c r="BO7" s="36">
        <v>105.47</v>
      </c>
      <c r="BP7" s="36">
        <v>104.51</v>
      </c>
      <c r="BQ7" s="36">
        <v>101.36</v>
      </c>
      <c r="BR7" s="36">
        <v>102.74</v>
      </c>
      <c r="BS7" s="36">
        <v>102.62</v>
      </c>
      <c r="BT7" s="36">
        <v>102.82</v>
      </c>
      <c r="BU7" s="36">
        <v>100.16</v>
      </c>
      <c r="BV7" s="36">
        <v>100.16</v>
      </c>
      <c r="BW7" s="36">
        <v>100.07</v>
      </c>
      <c r="BX7" s="36">
        <v>106.22</v>
      </c>
      <c r="BY7" s="36">
        <v>104.6</v>
      </c>
      <c r="BZ7" s="36">
        <v>173.18</v>
      </c>
      <c r="CA7" s="36">
        <v>175.22</v>
      </c>
      <c r="CB7" s="36">
        <v>172.99</v>
      </c>
      <c r="CC7" s="36">
        <v>168.57</v>
      </c>
      <c r="CD7" s="36">
        <v>167.43</v>
      </c>
      <c r="CE7" s="36">
        <v>161.72999999999999</v>
      </c>
      <c r="CF7" s="36">
        <v>166.38</v>
      </c>
      <c r="CG7" s="36">
        <v>166.17</v>
      </c>
      <c r="CH7" s="36">
        <v>164.93</v>
      </c>
      <c r="CI7" s="36">
        <v>155.22999999999999</v>
      </c>
      <c r="CJ7" s="36">
        <v>164.21</v>
      </c>
      <c r="CK7" s="36">
        <v>51.81</v>
      </c>
      <c r="CL7" s="36">
        <v>51.46</v>
      </c>
      <c r="CM7" s="36">
        <v>51.34</v>
      </c>
      <c r="CN7" s="36">
        <v>50.31</v>
      </c>
      <c r="CO7" s="36">
        <v>48.57</v>
      </c>
      <c r="CP7" s="36">
        <v>63.12</v>
      </c>
      <c r="CQ7" s="36">
        <v>62.81</v>
      </c>
      <c r="CR7" s="36">
        <v>62.5</v>
      </c>
      <c r="CS7" s="36">
        <v>62.45</v>
      </c>
      <c r="CT7" s="36">
        <v>62.12</v>
      </c>
      <c r="CU7" s="36">
        <v>59.8</v>
      </c>
      <c r="CV7" s="36">
        <v>88.87</v>
      </c>
      <c r="CW7" s="36">
        <v>88.01</v>
      </c>
      <c r="CX7" s="36">
        <v>87.98</v>
      </c>
      <c r="CY7" s="36">
        <v>88.23</v>
      </c>
      <c r="CZ7" s="36">
        <v>88.92</v>
      </c>
      <c r="DA7" s="36">
        <v>89.94</v>
      </c>
      <c r="DB7" s="36">
        <v>89.45</v>
      </c>
      <c r="DC7" s="36">
        <v>89.62</v>
      </c>
      <c r="DD7" s="36">
        <v>89.76</v>
      </c>
      <c r="DE7" s="36">
        <v>89.45</v>
      </c>
      <c r="DF7" s="36">
        <v>89.78</v>
      </c>
      <c r="DG7" s="36">
        <v>44.05</v>
      </c>
      <c r="DH7" s="36">
        <v>45.34</v>
      </c>
      <c r="DI7" s="36">
        <v>46.73</v>
      </c>
      <c r="DJ7" s="36">
        <v>47.72</v>
      </c>
      <c r="DK7" s="36">
        <v>52.29</v>
      </c>
      <c r="DL7" s="36">
        <v>38.29</v>
      </c>
      <c r="DM7" s="36">
        <v>39.159999999999997</v>
      </c>
      <c r="DN7" s="36">
        <v>40.21</v>
      </c>
      <c r="DO7" s="36">
        <v>41.12</v>
      </c>
      <c r="DP7" s="36">
        <v>44.91</v>
      </c>
      <c r="DQ7" s="36">
        <v>46.31</v>
      </c>
      <c r="DR7" s="36">
        <v>20.309999999999999</v>
      </c>
      <c r="DS7" s="36">
        <v>19.850000000000001</v>
      </c>
      <c r="DT7" s="36">
        <v>20.85</v>
      </c>
      <c r="DU7" s="36">
        <v>21.72</v>
      </c>
      <c r="DV7" s="36">
        <v>22.78</v>
      </c>
      <c r="DW7" s="36">
        <v>7.87</v>
      </c>
      <c r="DX7" s="36">
        <v>9.14</v>
      </c>
      <c r="DY7" s="36">
        <v>10.19</v>
      </c>
      <c r="DZ7" s="36">
        <v>10.9</v>
      </c>
      <c r="EA7" s="36">
        <v>12.03</v>
      </c>
      <c r="EB7" s="36">
        <v>12.42</v>
      </c>
      <c r="EC7" s="36">
        <v>1.6</v>
      </c>
      <c r="ED7" s="36">
        <v>1.4</v>
      </c>
      <c r="EE7" s="36">
        <v>1.36</v>
      </c>
      <c r="EF7" s="36">
        <v>1.63</v>
      </c>
      <c r="EG7" s="36">
        <v>1.35</v>
      </c>
      <c r="EH7" s="36">
        <v>0.9</v>
      </c>
      <c r="EI7" s="36">
        <v>1.01</v>
      </c>
      <c r="EJ7" s="36">
        <v>0.88</v>
      </c>
      <c r="EK7" s="36">
        <v>0.85</v>
      </c>
      <c r="EL7" s="36">
        <v>0.75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PC120004</cp:lastModifiedBy>
  <cp:lastPrinted>2016-02-12T04:40:43Z</cp:lastPrinted>
  <dcterms:created xsi:type="dcterms:W3CDTF">2016-02-03T07:27:11Z</dcterms:created>
  <dcterms:modified xsi:type="dcterms:W3CDTF">2016-02-22T01:13:56Z</dcterms:modified>
</cp:coreProperties>
</file>