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令和2年度\地方公営企業\□□□通知・調査等□□□\20210114_公営企業に係る「経営比較分析表」（令和元年度決算）の分析等について\"/>
    </mc:Choice>
  </mc:AlternateContent>
  <xr:revisionPtr revIDLastSave="0" documentId="13_ncr:1_{1F1538B6-813F-4ECF-AE56-A672A714F264}" xr6:coauthVersionLast="45" xr6:coauthVersionMax="45" xr10:uidLastSave="{00000000-0000-0000-0000-000000000000}"/>
  <workbookProtection workbookAlgorithmName="SHA-512" workbookHashValue="Y6ZdBrJdIGiHETvFD+tFW5Nn46wPi/O3GNfuRFjKZRbnJQR7sT+vuzCRvLpBez9gfUA76UyPM42erMOKSXXUqQ==" workbookSaltValue="KSu3KpNWMGy2N050EAcQGg==" workbookSpinCount="100000" lockStructure="1"/>
  <bookViews>
    <workbookView xWindow="-120" yWindow="-120" windowWidth="19440" windowHeight="1500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KV78" i="4" s="1"/>
  <c r="EA7" i="5"/>
  <c r="DZ7" i="5"/>
  <c r="DY7" i="5"/>
  <c r="DX7" i="5"/>
  <c r="LJ77" i="4" s="1"/>
  <c r="DW7" i="5"/>
  <c r="DV7" i="5"/>
  <c r="DJ7" i="5"/>
  <c r="DI7" i="5"/>
  <c r="CV7" i="5"/>
  <c r="CU7" i="5"/>
  <c r="CT7" i="5"/>
  <c r="CS7" i="5"/>
  <c r="KV54" i="4" s="1"/>
  <c r="CR7" i="5"/>
  <c r="CQ7" i="5"/>
  <c r="CP7" i="5"/>
  <c r="CO7" i="5"/>
  <c r="LJ53" i="4" s="1"/>
  <c r="CN7" i="5"/>
  <c r="CM7" i="5"/>
  <c r="CK7" i="5"/>
  <c r="CJ7" i="5"/>
  <c r="IJ54" i="4" s="1"/>
  <c r="CI7" i="5"/>
  <c r="CH7" i="5"/>
  <c r="CG7" i="5"/>
  <c r="CF7" i="5"/>
  <c r="IX53" i="4" s="1"/>
  <c r="CE7" i="5"/>
  <c r="CD7" i="5"/>
  <c r="CC7" i="5"/>
  <c r="CB7" i="5"/>
  <c r="GT53" i="4" s="1"/>
  <c r="BZ7" i="5"/>
  <c r="BY7" i="5"/>
  <c r="BX7" i="5"/>
  <c r="BW7" i="5"/>
  <c r="DT54" i="4" s="1"/>
  <c r="BV7" i="5"/>
  <c r="BU7" i="5"/>
  <c r="BT7" i="5"/>
  <c r="BS7" i="5"/>
  <c r="BR7" i="5"/>
  <c r="BQ7" i="5"/>
  <c r="BO7" i="5"/>
  <c r="BN7" i="5"/>
  <c r="BM7" i="5"/>
  <c r="BL7" i="5"/>
  <c r="BK7" i="5"/>
  <c r="BJ7" i="5"/>
  <c r="BV53" i="4" s="1"/>
  <c r="BI7" i="5"/>
  <c r="BH7" i="5"/>
  <c r="BG7" i="5"/>
  <c r="BF7" i="5"/>
  <c r="R53" i="4" s="1"/>
  <c r="BD7" i="5"/>
  <c r="BC7" i="5"/>
  <c r="BB7" i="5"/>
  <c r="BA7" i="5"/>
  <c r="HH32" i="4" s="1"/>
  <c r="AZ7" i="5"/>
  <c r="AY7" i="5"/>
  <c r="AX7" i="5"/>
  <c r="AW7" i="5"/>
  <c r="HV31" i="4" s="1"/>
  <c r="AV7" i="5"/>
  <c r="AU7" i="5"/>
  <c r="AS7" i="5"/>
  <c r="AR7" i="5"/>
  <c r="EV32" i="4" s="1"/>
  <c r="AQ7" i="5"/>
  <c r="AP7" i="5"/>
  <c r="AO7" i="5"/>
  <c r="AN7" i="5"/>
  <c r="AM7" i="5"/>
  <c r="AL7" i="5"/>
  <c r="AK7" i="5"/>
  <c r="AJ7" i="5"/>
  <c r="AH7" i="5"/>
  <c r="AG7" i="5"/>
  <c r="AF7" i="5"/>
  <c r="AE7" i="5"/>
  <c r="AF32" i="4" s="1"/>
  <c r="AD7" i="5"/>
  <c r="AC7" i="5"/>
  <c r="AB7" i="5"/>
  <c r="AA7" i="5"/>
  <c r="AT31" i="4" s="1"/>
  <c r="Z7" i="5"/>
  <c r="Y7" i="5"/>
  <c r="X7" i="5"/>
  <c r="W7" i="5"/>
  <c r="JV10" i="4" s="1"/>
  <c r="V7" i="5"/>
  <c r="U7" i="5"/>
  <c r="T7" i="5"/>
  <c r="S7" i="5"/>
  <c r="IC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E88" i="4"/>
  <c r="D88" i="4"/>
  <c r="B88" i="4"/>
  <c r="ML78" i="4"/>
  <c r="LX78" i="4"/>
  <c r="LJ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H54" i="4"/>
  <c r="IX54" i="4"/>
  <c r="HV54" i="4"/>
  <c r="HH54" i="4"/>
  <c r="GT54" i="4"/>
  <c r="FJ54" i="4"/>
  <c r="EV54" i="4"/>
  <c r="EH54" i="4"/>
  <c r="DF54" i="4"/>
  <c r="BV54" i="4"/>
  <c r="BH54" i="4"/>
  <c r="AT54" i="4"/>
  <c r="AF54" i="4"/>
  <c r="R54" i="4"/>
  <c r="ML53" i="4"/>
  <c r="LX53" i="4"/>
  <c r="KV53" i="4"/>
  <c r="KH53" i="4"/>
  <c r="IJ53" i="4"/>
  <c r="HV53" i="4"/>
  <c r="HH53" i="4"/>
  <c r="FJ53" i="4"/>
  <c r="EV53" i="4"/>
  <c r="EH53" i="4"/>
  <c r="DT53" i="4"/>
  <c r="DF53" i="4"/>
  <c r="BH53" i="4"/>
  <c r="AT53" i="4"/>
  <c r="AF53" i="4"/>
  <c r="IX32" i="4"/>
  <c r="IJ32" i="4"/>
  <c r="HV32" i="4"/>
  <c r="GT32" i="4"/>
  <c r="FJ32" i="4"/>
  <c r="EH32" i="4"/>
  <c r="DT32" i="4"/>
  <c r="DF32" i="4"/>
  <c r="BV32" i="4"/>
  <c r="BH32" i="4"/>
  <c r="AT32" i="4"/>
  <c r="R32" i="4"/>
  <c r="IX31" i="4"/>
  <c r="IJ31" i="4"/>
  <c r="HH31" i="4"/>
  <c r="GT31" i="4"/>
  <c r="FJ31" i="4"/>
  <c r="EV31" i="4"/>
  <c r="EH31" i="4"/>
  <c r="DT31" i="4"/>
  <c r="DF31" i="4"/>
  <c r="BV31" i="4"/>
  <c r="BH31" i="4"/>
  <c r="AF31" i="4"/>
  <c r="R31" i="4"/>
  <c r="LO10" i="4"/>
  <c r="IC10" i="4"/>
  <c r="DU10" i="4"/>
  <c r="CF10" i="4"/>
  <c r="AQ10" i="4"/>
  <c r="B10" i="4"/>
  <c r="LO8" i="4"/>
  <c r="JV8" i="4"/>
  <c r="FJ8" i="4"/>
  <c r="DU8" i="4"/>
  <c r="CF8" i="4"/>
  <c r="B8" i="4"/>
  <c r="B6" i="4"/>
  <c r="M88" i="4" l="1"/>
  <c r="IX76" i="4"/>
  <c r="IX52" i="4"/>
  <c r="BV76" i="4"/>
  <c r="FJ52" i="4"/>
  <c r="IX30" i="4"/>
  <c r="BV30" i="4"/>
  <c r="ML76" i="4"/>
  <c r="BV52" i="4"/>
  <c r="FJ30" i="4"/>
  <c r="ML52" i="4"/>
  <c r="C11" i="5"/>
  <c r="D11" i="5"/>
  <c r="E11" i="5"/>
  <c r="B11" i="5"/>
  <c r="AT76" i="4" l="1"/>
  <c r="LJ76" i="4"/>
  <c r="AT52" i="4"/>
  <c r="EH30" i="4"/>
  <c r="HV76" i="4"/>
  <c r="LJ52" i="4"/>
  <c r="AT30" i="4"/>
  <c r="HV52" i="4"/>
  <c r="EH52" i="4"/>
  <c r="HV30" i="4"/>
  <c r="HH52" i="4"/>
  <c r="AF76" i="4"/>
  <c r="DT52" i="4"/>
  <c r="HH30" i="4"/>
  <c r="KV76" i="4"/>
  <c r="AF52" i="4"/>
  <c r="DT30" i="4"/>
  <c r="HH76" i="4"/>
  <c r="KV52" i="4"/>
  <c r="AF30" i="4"/>
  <c r="GT52" i="4"/>
  <c r="R76" i="4"/>
  <c r="DF52" i="4"/>
  <c r="GT30" i="4"/>
  <c r="KH76" i="4"/>
  <c r="R52" i="4"/>
  <c r="DF30" i="4"/>
  <c r="GT76" i="4"/>
  <c r="KH52" i="4"/>
  <c r="R30" i="4"/>
  <c r="BH52" i="4"/>
  <c r="EV30" i="4"/>
  <c r="IJ76" i="4"/>
  <c r="LX52" i="4"/>
  <c r="BH30" i="4"/>
  <c r="IJ52" i="4"/>
  <c r="BH76" i="4"/>
  <c r="EV52" i="4"/>
  <c r="IJ30" i="4"/>
  <c r="LX76" i="4"/>
</calcChain>
</file>

<file path=xl/sharedStrings.xml><?xml version="1.0" encoding="utf-8"?>
<sst xmlns="http://schemas.openxmlformats.org/spreadsheetml/2006/main" count="301" uniqueCount="140">
  <si>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</si>
  <si>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</si>
  <si>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</si>
  <si>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</si>
  <si>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</si>
  <si>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</si>
  <si>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</si>
  <si>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</si>
  <si>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</si>
  <si>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</si>
  <si>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</si>
  <si>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</si>
  <si>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</si>
  <si>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</si>
  <si>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</si>
  <si>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</si>
  <si>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</si>
  <si>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</si>
  <si>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</si>
  <si>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</si>
  <si>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</si>
  <si>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</si>
  <si>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</si>
  <si>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</si>
  <si>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</si>
  <si>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</si>
  <si>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</si>
  <si>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</si>
  <si>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</si>
  <si>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</si>
  <si>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</si>
  <si>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</si>
  <si>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</si>
  <si>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</si>
  <si>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</si>
  <si>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</si>
  <si>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</si>
  <si>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</si>
  <si>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</si>
  <si>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</si>
  <si>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</si>
  <si>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</si>
  <si>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</si>
  <si>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</si>
  <si>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</si>
  <si>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</si>
  <si>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</si>
  <si>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</si>
  <si>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</si>
  <si>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</si>
  <si>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</si>
  <si>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</si>
  <si>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</si>
  <si>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</si>
  <si>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</si>
  <si>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</si>
  <si>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</si>
  <si>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</si>
  <si>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</si>
  <si>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</si>
  <si>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</si>
  <si>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</si>
  <si>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</si>
  <si>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</si>
  <si>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</si>
  <si>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</si>
  <si>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</si>
  <si>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</si>
  <si>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</si>
  <si>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</si>
  <si>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</si>
  <si>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</si>
  <si>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</si>
  <si>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</si>
  <si>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</si>
  <si>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</si>
  <si>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</si>
  <si>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</si>
  <si>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</si>
  <si>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</si>
  <si>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</si>
  <si>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</si>
  <si>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</si>
  <si>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</si>
  <si>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</si>
  <si>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</si>
  <si>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</si>
  <si>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</si>
  <si>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</si>
  <si>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</si>
  <si>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</si>
  <si>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</si>
  <si>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</si>
  <si>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</si>
  <si>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</si>
  <si>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</si>
  <si>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</si>
  <si>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</si>
  <si>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</si>
  <si>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</si>
  <si>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</si>
  <si>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</si>
  <si>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</si>
  <si>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</si>
  <si>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</si>
  <si>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</si>
  <si>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</si>
  <si>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</si>
  <si>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</si>
  <si>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</si>
  <si>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</si>
  <si>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</si>
  <si>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</si>
  <si>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</si>
  <si>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</si>
  <si>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</si>
  <si>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</si>
  <si>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</si>
  <si>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</si>
  <si>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</si>
  <si>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周南市</t>
  </si>
  <si>
    <t>国民宿舎湯野荘</t>
  </si>
  <si>
    <t>法非適用</t>
  </si>
  <si>
    <t>観光施設事業</t>
  </si>
  <si>
    <t>休養宿泊施設</t>
  </si>
  <si>
    <t>Ａ１Ｂ２</t>
  </si>
  <si>
    <t>非設置</t>
  </si>
  <si>
    <t>該当数値なし</t>
  </si>
  <si>
    <t>代行制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</si>
  <si>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</si>
  <si>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</si>
  <si>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</si>
  <si>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</si>
  <si>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</si>
  <si>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</si>
  <si>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</si>
  <si>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分析結果でも示されるように、民間譲渡に関し、早期の譲渡に向けて、すでに事務手続きを進めている。譲渡については、民間のノウハウを生かしながら地域の活性化を図るため、温泉事業を継続することを条件付けることとしている。</t>
    <phoneticPr fontId="5"/>
  </si>
  <si>
    <t xml:space="preserve"> トイレ改修工事に伴う企業債が平成31年度で償還が終了した。
 なお、民間譲渡を進めることとしているため、改修のための設備投資見込額は0千円となっている。</t>
    <phoneticPr fontId="5"/>
  </si>
  <si>
    <t xml:space="preserve"> 公共宿泊施設として低廉な料金を維持しつつ、サービスの質を落とさないように、経費削減、既存サービスの見直し、企画商品の開発、情報発信等に努めているところであるが、経済状況の変化の他、施設の老朽化や、設備・サービスに対する観光ニーズの多様化に十分対応できないことから、定員稼働率が低水準となり、収益的収支比率が100％未満となってしまっている。このため、民間企業の経営手法や発想力を活用して柔軟にニーズに対応していくことが必要である。
 一方、売上高GOP比率とEBITDAの値が類似施設の平均値より数段に高く、民間企業が経営することにより収益を上げることが期待できる。
このため、今後は、当施設を活用しつつ、民間事業者による柔軟な運用が図れるよう、民間譲渡を検討する必要がある。</t>
    <rPh sb="16" eb="18">
      <t>イジ</t>
    </rPh>
    <phoneticPr fontId="5"/>
  </si>
  <si>
    <t>　近年の宿泊客数動向における数値は、公営企業、市町村とも上昇傾向となっており、宿泊需要が上昇していると考えられる。当該施設の資産価値はあることから、民間譲渡を検討する必要がある。</t>
    <rPh sb="44" eb="46">
      <t>ジョウショウ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</si>
</sst>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1648</c:v>
                </c:pt>
                <c:pt idx="1">
                  <c:v>46</c:v>
                </c:pt>
                <c:pt idx="2">
                  <c:v>39</c:v>
                </c:pt>
                <c:pt idx="3">
                  <c:v>26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0-4046-BB25-A77DFF03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4096</c:v>
                </c:pt>
                <c:pt idx="1">
                  <c:v>11889</c:v>
                </c:pt>
                <c:pt idx="2">
                  <c:v>15661</c:v>
                </c:pt>
                <c:pt idx="3">
                  <c:v>8338</c:v>
                </c:pt>
                <c:pt idx="4">
                  <c:v>31210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0-4046-BB25-A77DFF03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A1F-4AB0-B3ED-9F5BE37A0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F-4AB0-B3ED-9F5BE37A0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8.3799999999999999E-2</c:v>
                </c:pt>
                <c:pt idx="1">
                  <c:v>7.6600000000000001E-2</c:v>
                </c:pt>
                <c:pt idx="2">
                  <c:v>3.5900000000000001E-2</c:v>
                </c:pt>
                <c:pt idx="3">
                  <c:v>6.2300000000000001E-2</c:v>
                </c:pt>
                <c:pt idx="4">
                  <c:v>7.0499999999999993E-2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6A-4E14-99F4-B891D8C53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1E-4</c:v>
                </c:pt>
                <c:pt idx="1">
                  <c:v>0</c:v>
                </c:pt>
                <c:pt idx="2">
                  <c:v>1E-4</c:v>
                </c:pt>
                <c:pt idx="3">
                  <c:v>5.0000000000000001E-4</c:v>
                </c:pt>
                <c:pt idx="4">
                  <c:v>5.0000000000000001E-4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A-4E14-99F4-B891D8C53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9</c:v>
                </c:pt>
                <c:pt idx="1">
                  <c:v>4.3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F-4836-98E5-6E89CDB6B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35.5</c:v>
                </c:pt>
                <c:pt idx="1">
                  <c:v>34.700000000000003</c:v>
                </c:pt>
                <c:pt idx="2">
                  <c:v>32.299999999999997</c:v>
                </c:pt>
                <c:pt idx="3">
                  <c:v>19.7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F-4836-98E5-6E89CDB6B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95.6</c:v>
                </c:pt>
                <c:pt idx="1">
                  <c:v>96.8</c:v>
                </c:pt>
                <c:pt idx="2">
                  <c:v>93.2</c:v>
                </c:pt>
                <c:pt idx="3">
                  <c:v>87.7</c:v>
                </c:pt>
                <c:pt idx="4">
                  <c:v>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2-4F15-BF9C-7D867AAA8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90.7</c:v>
                </c:pt>
                <c:pt idx="1">
                  <c:v>86.4</c:v>
                </c:pt>
                <c:pt idx="2">
                  <c:v>93.1</c:v>
                </c:pt>
                <c:pt idx="3">
                  <c:v>90.5</c:v>
                </c:pt>
                <c:pt idx="4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2-4F15-BF9C-7D867AAA8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-5814</c:v>
                </c:pt>
                <c:pt idx="1">
                  <c:v>704</c:v>
                </c:pt>
                <c:pt idx="2">
                  <c:v>-1832</c:v>
                </c:pt>
                <c:pt idx="3">
                  <c:v>-5977</c:v>
                </c:pt>
                <c:pt idx="4">
                  <c:v>-7442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9-4742-AD62-C7ED99DF9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-9739</c:v>
                </c:pt>
                <c:pt idx="1">
                  <c:v>-10274</c:v>
                </c:pt>
                <c:pt idx="2">
                  <c:v>-13530</c:v>
                </c:pt>
                <c:pt idx="3">
                  <c:v>-14948</c:v>
                </c:pt>
                <c:pt idx="4">
                  <c:v>-20991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9-4742-AD62-C7ED99DF9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-7.8</c:v>
                </c:pt>
                <c:pt idx="1">
                  <c:v>0.4</c:v>
                </c:pt>
                <c:pt idx="2">
                  <c:v>-2.8</c:v>
                </c:pt>
                <c:pt idx="3">
                  <c:v>-9.4</c:v>
                </c:pt>
                <c:pt idx="4">
                  <c:v>-13.3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C-4680-88B6-98412C3D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-17.100000000000001</c:v>
                </c:pt>
                <c:pt idx="1">
                  <c:v>-18.899999999999999</c:v>
                </c:pt>
                <c:pt idx="2">
                  <c:v>-20.100000000000001</c:v>
                </c:pt>
                <c:pt idx="3">
                  <c:v>-47.7</c:v>
                </c:pt>
                <c:pt idx="4">
                  <c:v>-39.6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C-4680-88B6-98412C3D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29.6</c:v>
                </c:pt>
                <c:pt idx="1">
                  <c:v>24.3</c:v>
                </c:pt>
                <c:pt idx="2">
                  <c:v>25.4</c:v>
                </c:pt>
                <c:pt idx="3">
                  <c:v>27.2</c:v>
                </c:pt>
                <c:pt idx="4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6-48C6-9A81-7C601024C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39.4</c:v>
                </c:pt>
                <c:pt idx="2">
                  <c:v>41.5</c:v>
                </c:pt>
                <c:pt idx="3">
                  <c:v>33.9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6-48C6-9A81-7C601024C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9.9</c:v>
                </c:pt>
                <c:pt idx="1">
                  <c:v>8.3000000000000007</c:v>
                </c:pt>
                <c:pt idx="2">
                  <c:v>9.6</c:v>
                </c:pt>
                <c:pt idx="3">
                  <c:v>9.4</c:v>
                </c:pt>
                <c:pt idx="4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4-4FDB-B6C2-D039B837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16</c:v>
                </c:pt>
                <c:pt idx="2">
                  <c:v>15.6</c:v>
                </c:pt>
                <c:pt idx="3">
                  <c:v>16.3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4-4FDB-B6C2-D039B837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16.5</c:v>
                </c:pt>
                <c:pt idx="1">
                  <c:v>13.6</c:v>
                </c:pt>
                <c:pt idx="2">
                  <c:v>10</c:v>
                </c:pt>
                <c:pt idx="3">
                  <c:v>5.3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2-4C3B-9857-EAAE60407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41.2</c:v>
                </c:pt>
                <c:pt idx="1">
                  <c:v>38.5</c:v>
                </c:pt>
                <c:pt idx="2">
                  <c:v>34.200000000000003</c:v>
                </c:pt>
                <c:pt idx="3">
                  <c:v>38.5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2-4C3B-9857-EAAE60407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353-468F-8AAF-7177F62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3-468F-8AAF-7177F62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【9,038】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【△11.7】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GX1" zoomScaleNormal="100" zoomScaleSheetLayoutView="70" workbookViewId="0">
      <selection activeCell="B2" sqref="B2:NW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  <c r="IX2" s="84"/>
      <c r="IY2" s="84"/>
      <c r="IZ2" s="84"/>
      <c r="JA2" s="84"/>
      <c r="JB2" s="84"/>
      <c r="JC2" s="84"/>
      <c r="JD2" s="84"/>
      <c r="JE2" s="84"/>
      <c r="JF2" s="84"/>
      <c r="JG2" s="84"/>
      <c r="JH2" s="84"/>
      <c r="JI2" s="84"/>
      <c r="JJ2" s="84"/>
      <c r="JK2" s="84"/>
      <c r="JL2" s="84"/>
      <c r="JM2" s="84"/>
      <c r="JN2" s="84"/>
      <c r="JO2" s="84"/>
      <c r="JP2" s="84"/>
      <c r="JQ2" s="84"/>
      <c r="JR2" s="84"/>
      <c r="JS2" s="84"/>
      <c r="JT2" s="84"/>
      <c r="JU2" s="84"/>
      <c r="JV2" s="84"/>
      <c r="JW2" s="84"/>
      <c r="JX2" s="84"/>
      <c r="JY2" s="84"/>
      <c r="JZ2" s="84"/>
      <c r="KA2" s="84"/>
      <c r="KB2" s="84"/>
      <c r="KC2" s="84"/>
      <c r="KD2" s="84"/>
      <c r="KE2" s="84"/>
      <c r="KF2" s="84"/>
      <c r="KG2" s="84"/>
      <c r="KH2" s="84"/>
      <c r="KI2" s="84"/>
      <c r="KJ2" s="84"/>
      <c r="KK2" s="84"/>
      <c r="KL2" s="84"/>
      <c r="KM2" s="84"/>
      <c r="KN2" s="84"/>
      <c r="KO2" s="84"/>
      <c r="KP2" s="84"/>
      <c r="KQ2" s="84"/>
      <c r="KR2" s="84"/>
      <c r="KS2" s="84"/>
      <c r="KT2" s="84"/>
      <c r="KU2" s="84"/>
      <c r="KV2" s="84"/>
      <c r="KW2" s="84"/>
      <c r="KX2" s="84"/>
      <c r="KY2" s="84"/>
      <c r="KZ2" s="84"/>
      <c r="LA2" s="84"/>
      <c r="LB2" s="84"/>
      <c r="LC2" s="84"/>
      <c r="LD2" s="84"/>
      <c r="LE2" s="84"/>
      <c r="LF2" s="84"/>
      <c r="LG2" s="84"/>
      <c r="LH2" s="84"/>
      <c r="LI2" s="84"/>
      <c r="LJ2" s="84"/>
      <c r="LK2" s="84"/>
      <c r="LL2" s="84"/>
      <c r="LM2" s="84"/>
      <c r="LN2" s="84"/>
      <c r="LO2" s="84"/>
      <c r="LP2" s="84"/>
      <c r="LQ2" s="84"/>
      <c r="LR2" s="84"/>
      <c r="LS2" s="84"/>
      <c r="LT2" s="84"/>
      <c r="LU2" s="84"/>
      <c r="LV2" s="84"/>
      <c r="LW2" s="84"/>
      <c r="LX2" s="84"/>
      <c r="LY2" s="84"/>
      <c r="LZ2" s="84"/>
      <c r="MA2" s="84"/>
      <c r="MB2" s="84"/>
      <c r="MC2" s="84"/>
      <c r="MD2" s="84"/>
      <c r="ME2" s="84"/>
      <c r="MF2" s="84"/>
      <c r="MG2" s="84"/>
      <c r="MH2" s="84"/>
      <c r="MI2" s="84"/>
      <c r="MJ2" s="84"/>
      <c r="MK2" s="84"/>
      <c r="ML2" s="84"/>
      <c r="MM2" s="84"/>
      <c r="MN2" s="84"/>
      <c r="MO2" s="84"/>
      <c r="MP2" s="84"/>
      <c r="MQ2" s="84"/>
      <c r="MR2" s="84"/>
      <c r="MS2" s="84"/>
      <c r="MT2" s="84"/>
      <c r="MU2" s="84"/>
      <c r="MV2" s="84"/>
      <c r="MW2" s="84"/>
      <c r="MX2" s="84"/>
      <c r="MY2" s="84"/>
      <c r="MZ2" s="84"/>
      <c r="NA2" s="84"/>
      <c r="NB2" s="84"/>
      <c r="NC2" s="84"/>
      <c r="ND2" s="84"/>
      <c r="NE2" s="84"/>
      <c r="NF2" s="84"/>
      <c r="NG2" s="84"/>
      <c r="NH2" s="84"/>
      <c r="NI2" s="84"/>
      <c r="NJ2" s="84"/>
      <c r="NK2" s="84"/>
      <c r="NL2" s="84"/>
      <c r="NM2" s="84"/>
      <c r="NN2" s="84"/>
      <c r="NO2" s="84"/>
      <c r="NP2" s="84"/>
      <c r="NQ2" s="84"/>
      <c r="NR2" s="84"/>
      <c r="NS2" s="84"/>
      <c r="NT2" s="84"/>
      <c r="NU2" s="84"/>
      <c r="NV2" s="84"/>
      <c r="NW2" s="84"/>
    </row>
    <row r="3" spans="1:387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  <c r="IX3" s="84"/>
      <c r="IY3" s="84"/>
      <c r="IZ3" s="84"/>
      <c r="JA3" s="84"/>
      <c r="JB3" s="84"/>
      <c r="JC3" s="84"/>
      <c r="JD3" s="84"/>
      <c r="JE3" s="84"/>
      <c r="JF3" s="84"/>
      <c r="JG3" s="84"/>
      <c r="JH3" s="84"/>
      <c r="JI3" s="84"/>
      <c r="JJ3" s="84"/>
      <c r="JK3" s="84"/>
      <c r="JL3" s="84"/>
      <c r="JM3" s="84"/>
      <c r="JN3" s="84"/>
      <c r="JO3" s="84"/>
      <c r="JP3" s="84"/>
      <c r="JQ3" s="84"/>
      <c r="JR3" s="84"/>
      <c r="JS3" s="84"/>
      <c r="JT3" s="84"/>
      <c r="JU3" s="84"/>
      <c r="JV3" s="84"/>
      <c r="JW3" s="84"/>
      <c r="JX3" s="84"/>
      <c r="JY3" s="84"/>
      <c r="JZ3" s="84"/>
      <c r="KA3" s="84"/>
      <c r="KB3" s="84"/>
      <c r="KC3" s="84"/>
      <c r="KD3" s="84"/>
      <c r="KE3" s="84"/>
      <c r="KF3" s="84"/>
      <c r="KG3" s="84"/>
      <c r="KH3" s="84"/>
      <c r="KI3" s="84"/>
      <c r="KJ3" s="84"/>
      <c r="KK3" s="84"/>
      <c r="KL3" s="84"/>
      <c r="KM3" s="84"/>
      <c r="KN3" s="84"/>
      <c r="KO3" s="84"/>
      <c r="KP3" s="84"/>
      <c r="KQ3" s="84"/>
      <c r="KR3" s="84"/>
      <c r="KS3" s="84"/>
      <c r="KT3" s="84"/>
      <c r="KU3" s="84"/>
      <c r="KV3" s="84"/>
      <c r="KW3" s="84"/>
      <c r="KX3" s="84"/>
      <c r="KY3" s="84"/>
      <c r="KZ3" s="84"/>
      <c r="LA3" s="84"/>
      <c r="LB3" s="84"/>
      <c r="LC3" s="84"/>
      <c r="LD3" s="84"/>
      <c r="LE3" s="84"/>
      <c r="LF3" s="84"/>
      <c r="LG3" s="84"/>
      <c r="LH3" s="84"/>
      <c r="LI3" s="84"/>
      <c r="LJ3" s="84"/>
      <c r="LK3" s="84"/>
      <c r="LL3" s="84"/>
      <c r="LM3" s="84"/>
      <c r="LN3" s="84"/>
      <c r="LO3" s="84"/>
      <c r="LP3" s="84"/>
      <c r="LQ3" s="84"/>
      <c r="LR3" s="84"/>
      <c r="LS3" s="84"/>
      <c r="LT3" s="84"/>
      <c r="LU3" s="84"/>
      <c r="LV3" s="84"/>
      <c r="LW3" s="84"/>
      <c r="LX3" s="84"/>
      <c r="LY3" s="84"/>
      <c r="LZ3" s="84"/>
      <c r="MA3" s="84"/>
      <c r="MB3" s="84"/>
      <c r="MC3" s="84"/>
      <c r="MD3" s="84"/>
      <c r="ME3" s="84"/>
      <c r="MF3" s="84"/>
      <c r="MG3" s="84"/>
      <c r="MH3" s="84"/>
      <c r="MI3" s="84"/>
      <c r="MJ3" s="84"/>
      <c r="MK3" s="84"/>
      <c r="ML3" s="84"/>
      <c r="MM3" s="84"/>
      <c r="MN3" s="84"/>
      <c r="MO3" s="84"/>
      <c r="MP3" s="84"/>
      <c r="MQ3" s="84"/>
      <c r="MR3" s="84"/>
      <c r="MS3" s="84"/>
      <c r="MT3" s="84"/>
      <c r="MU3" s="84"/>
      <c r="MV3" s="84"/>
      <c r="MW3" s="84"/>
      <c r="MX3" s="84"/>
      <c r="MY3" s="84"/>
      <c r="MZ3" s="84"/>
      <c r="NA3" s="84"/>
      <c r="NB3" s="84"/>
      <c r="NC3" s="84"/>
      <c r="ND3" s="84"/>
      <c r="NE3" s="84"/>
      <c r="NF3" s="84"/>
      <c r="NG3" s="84"/>
      <c r="NH3" s="84"/>
      <c r="NI3" s="84"/>
      <c r="NJ3" s="84"/>
      <c r="NK3" s="84"/>
      <c r="NL3" s="84"/>
      <c r="NM3" s="84"/>
      <c r="NN3" s="84"/>
      <c r="NO3" s="84"/>
      <c r="NP3" s="84"/>
      <c r="NQ3" s="84"/>
      <c r="NR3" s="84"/>
      <c r="NS3" s="84"/>
      <c r="NT3" s="84"/>
      <c r="NU3" s="84"/>
      <c r="NV3" s="84"/>
      <c r="NW3" s="84"/>
    </row>
    <row r="4" spans="1:387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  <c r="IX4" s="84"/>
      <c r="IY4" s="84"/>
      <c r="IZ4" s="84"/>
      <c r="JA4" s="84"/>
      <c r="JB4" s="84"/>
      <c r="JC4" s="84"/>
      <c r="JD4" s="84"/>
      <c r="JE4" s="84"/>
      <c r="JF4" s="84"/>
      <c r="JG4" s="84"/>
      <c r="JH4" s="84"/>
      <c r="JI4" s="84"/>
      <c r="JJ4" s="84"/>
      <c r="JK4" s="84"/>
      <c r="JL4" s="84"/>
      <c r="JM4" s="84"/>
      <c r="JN4" s="84"/>
      <c r="JO4" s="84"/>
      <c r="JP4" s="84"/>
      <c r="JQ4" s="84"/>
      <c r="JR4" s="84"/>
      <c r="JS4" s="84"/>
      <c r="JT4" s="84"/>
      <c r="JU4" s="84"/>
      <c r="JV4" s="84"/>
      <c r="JW4" s="84"/>
      <c r="JX4" s="84"/>
      <c r="JY4" s="84"/>
      <c r="JZ4" s="84"/>
      <c r="KA4" s="84"/>
      <c r="KB4" s="84"/>
      <c r="KC4" s="84"/>
      <c r="KD4" s="84"/>
      <c r="KE4" s="84"/>
      <c r="KF4" s="84"/>
      <c r="KG4" s="84"/>
      <c r="KH4" s="84"/>
      <c r="KI4" s="84"/>
      <c r="KJ4" s="84"/>
      <c r="KK4" s="84"/>
      <c r="KL4" s="84"/>
      <c r="KM4" s="84"/>
      <c r="KN4" s="84"/>
      <c r="KO4" s="84"/>
      <c r="KP4" s="84"/>
      <c r="KQ4" s="84"/>
      <c r="KR4" s="84"/>
      <c r="KS4" s="84"/>
      <c r="KT4" s="84"/>
      <c r="KU4" s="84"/>
      <c r="KV4" s="84"/>
      <c r="KW4" s="84"/>
      <c r="KX4" s="84"/>
      <c r="KY4" s="84"/>
      <c r="KZ4" s="84"/>
      <c r="LA4" s="84"/>
      <c r="LB4" s="84"/>
      <c r="LC4" s="84"/>
      <c r="LD4" s="84"/>
      <c r="LE4" s="84"/>
      <c r="LF4" s="84"/>
      <c r="LG4" s="84"/>
      <c r="LH4" s="84"/>
      <c r="LI4" s="84"/>
      <c r="LJ4" s="84"/>
      <c r="LK4" s="84"/>
      <c r="LL4" s="84"/>
      <c r="LM4" s="84"/>
      <c r="LN4" s="84"/>
      <c r="LO4" s="84"/>
      <c r="LP4" s="84"/>
      <c r="LQ4" s="84"/>
      <c r="LR4" s="84"/>
      <c r="LS4" s="84"/>
      <c r="LT4" s="84"/>
      <c r="LU4" s="84"/>
      <c r="LV4" s="84"/>
      <c r="LW4" s="84"/>
      <c r="LX4" s="84"/>
      <c r="LY4" s="84"/>
      <c r="LZ4" s="84"/>
      <c r="MA4" s="84"/>
      <c r="MB4" s="84"/>
      <c r="MC4" s="84"/>
      <c r="MD4" s="84"/>
      <c r="ME4" s="84"/>
      <c r="MF4" s="84"/>
      <c r="MG4" s="84"/>
      <c r="MH4" s="84"/>
      <c r="MI4" s="84"/>
      <c r="MJ4" s="84"/>
      <c r="MK4" s="84"/>
      <c r="ML4" s="84"/>
      <c r="MM4" s="84"/>
      <c r="MN4" s="84"/>
      <c r="MO4" s="84"/>
      <c r="MP4" s="84"/>
      <c r="MQ4" s="84"/>
      <c r="MR4" s="84"/>
      <c r="MS4" s="84"/>
      <c r="MT4" s="84"/>
      <c r="MU4" s="84"/>
      <c r="MV4" s="84"/>
      <c r="MW4" s="84"/>
      <c r="MX4" s="84"/>
      <c r="MY4" s="84"/>
      <c r="MZ4" s="84"/>
      <c r="NA4" s="84"/>
      <c r="NB4" s="84"/>
      <c r="NC4" s="84"/>
      <c r="ND4" s="84"/>
      <c r="NE4" s="84"/>
      <c r="NF4" s="84"/>
      <c r="NG4" s="84"/>
      <c r="NH4" s="84"/>
      <c r="NI4" s="84"/>
      <c r="NJ4" s="84"/>
      <c r="NK4" s="84"/>
      <c r="NL4" s="84"/>
      <c r="NM4" s="84"/>
      <c r="NN4" s="84"/>
      <c r="NO4" s="84"/>
      <c r="NP4" s="84"/>
      <c r="NQ4" s="84"/>
      <c r="NR4" s="84"/>
      <c r="NS4" s="84"/>
      <c r="NT4" s="84"/>
      <c r="NU4" s="84"/>
      <c r="NV4" s="84"/>
      <c r="NW4" s="84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5" t="str">
        <f>データ!H6&amp;"　"&amp;データ!I6</f>
        <v>山口県周南市　国民宿舎湯野荘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6" t="s">
        <v>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8"/>
      <c r="AQ7" s="86" t="s">
        <v>2</v>
      </c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8"/>
      <c r="CF7" s="86" t="s">
        <v>3</v>
      </c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8"/>
      <c r="DU7" s="89" t="s">
        <v>4</v>
      </c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 t="s">
        <v>5</v>
      </c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9" t="s">
        <v>6</v>
      </c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  <c r="IX7" s="89"/>
      <c r="IY7" s="89"/>
      <c r="IZ7" s="89"/>
      <c r="JA7" s="89"/>
      <c r="JB7" s="89"/>
      <c r="JC7" s="89"/>
      <c r="JD7" s="89"/>
      <c r="JE7" s="89"/>
      <c r="JF7" s="89"/>
      <c r="JG7" s="89"/>
      <c r="JH7" s="89"/>
      <c r="JI7" s="89"/>
      <c r="JJ7" s="89"/>
      <c r="JK7" s="89"/>
      <c r="JL7" s="89"/>
      <c r="JM7" s="89"/>
      <c r="JN7" s="89"/>
      <c r="JO7" s="89"/>
      <c r="JP7" s="89"/>
      <c r="JQ7" s="89"/>
      <c r="JR7" s="89"/>
      <c r="JS7" s="89"/>
      <c r="JT7" s="89"/>
      <c r="JU7" s="89"/>
      <c r="JV7" s="89" t="s">
        <v>7</v>
      </c>
      <c r="JW7" s="89"/>
      <c r="JX7" s="89"/>
      <c r="JY7" s="89"/>
      <c r="JZ7" s="89"/>
      <c r="KA7" s="89"/>
      <c r="KB7" s="89"/>
      <c r="KC7" s="89"/>
      <c r="KD7" s="89"/>
      <c r="KE7" s="89"/>
      <c r="KF7" s="89"/>
      <c r="KG7" s="89"/>
      <c r="KH7" s="89"/>
      <c r="KI7" s="89"/>
      <c r="KJ7" s="89"/>
      <c r="KK7" s="89"/>
      <c r="KL7" s="89"/>
      <c r="KM7" s="89"/>
      <c r="KN7" s="89"/>
      <c r="KO7" s="89"/>
      <c r="KP7" s="89"/>
      <c r="KQ7" s="89"/>
      <c r="KR7" s="89"/>
      <c r="KS7" s="89"/>
      <c r="KT7" s="89"/>
      <c r="KU7" s="89"/>
      <c r="KV7" s="89"/>
      <c r="KW7" s="89"/>
      <c r="KX7" s="89"/>
      <c r="KY7" s="89"/>
      <c r="KZ7" s="89"/>
      <c r="LA7" s="89"/>
      <c r="LB7" s="89"/>
      <c r="LC7" s="89"/>
      <c r="LD7" s="89"/>
      <c r="LE7" s="89"/>
      <c r="LF7" s="89"/>
      <c r="LG7" s="89"/>
      <c r="LH7" s="89"/>
      <c r="LI7" s="89"/>
      <c r="LJ7" s="89"/>
      <c r="LK7" s="89"/>
      <c r="LL7" s="89"/>
      <c r="LM7" s="89"/>
      <c r="LN7" s="89"/>
      <c r="LO7" s="89" t="s">
        <v>8</v>
      </c>
      <c r="LP7" s="89"/>
      <c r="LQ7" s="89"/>
      <c r="LR7" s="89"/>
      <c r="LS7" s="89"/>
      <c r="LT7" s="89"/>
      <c r="LU7" s="89"/>
      <c r="LV7" s="89"/>
      <c r="LW7" s="89"/>
      <c r="LX7" s="89"/>
      <c r="LY7" s="89"/>
      <c r="LZ7" s="89"/>
      <c r="MA7" s="89"/>
      <c r="MB7" s="89"/>
      <c r="MC7" s="89"/>
      <c r="MD7" s="89"/>
      <c r="ME7" s="89"/>
      <c r="MF7" s="89"/>
      <c r="MG7" s="89"/>
      <c r="MH7" s="89"/>
      <c r="MI7" s="89"/>
      <c r="MJ7" s="89"/>
      <c r="MK7" s="89"/>
      <c r="ML7" s="89"/>
      <c r="MM7" s="89"/>
      <c r="MN7" s="89"/>
      <c r="MO7" s="89"/>
      <c r="MP7" s="89"/>
      <c r="MQ7" s="89"/>
      <c r="MR7" s="89"/>
      <c r="MS7" s="89"/>
      <c r="MT7" s="89"/>
      <c r="MU7" s="89"/>
      <c r="MV7" s="89"/>
      <c r="MW7" s="89"/>
      <c r="MX7" s="89"/>
      <c r="MY7" s="89"/>
      <c r="MZ7" s="89"/>
      <c r="NA7" s="89"/>
      <c r="NB7" s="89"/>
      <c r="NC7" s="89"/>
      <c r="ND7" s="89"/>
      <c r="NE7" s="89"/>
      <c r="NF7" s="89"/>
      <c r="NG7" s="89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4" t="str">
        <f>データ!J7</f>
        <v>法非適用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6"/>
      <c r="AQ8" s="94" t="str">
        <f>データ!K7</f>
        <v>観光施設事業</v>
      </c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6"/>
      <c r="CF8" s="94" t="str">
        <f>データ!L7</f>
        <v>休養宿泊施設</v>
      </c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6"/>
      <c r="DU8" s="90" t="str">
        <f>データ!M7</f>
        <v>Ａ１Ｂ２</v>
      </c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 t="str">
        <f>データ!N7</f>
        <v>非設置</v>
      </c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7">
        <f>データ!S7</f>
        <v>6522</v>
      </c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0" t="str">
        <f>データ!T7</f>
        <v>代行制</v>
      </c>
      <c r="JW8" s="90"/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0"/>
      <c r="LC8" s="90"/>
      <c r="LD8" s="90"/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1">
        <f>データ!U7</f>
        <v>0</v>
      </c>
      <c r="LP8" s="91"/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91"/>
      <c r="MB8" s="91"/>
      <c r="MC8" s="91"/>
      <c r="MD8" s="91"/>
      <c r="ME8" s="91"/>
      <c r="MF8" s="91"/>
      <c r="MG8" s="91"/>
      <c r="MH8" s="91"/>
      <c r="MI8" s="91"/>
      <c r="MJ8" s="91"/>
      <c r="MK8" s="91"/>
      <c r="ML8" s="91"/>
      <c r="MM8" s="91"/>
      <c r="MN8" s="91"/>
      <c r="MO8" s="91"/>
      <c r="MP8" s="91"/>
      <c r="MQ8" s="91"/>
      <c r="MR8" s="91"/>
      <c r="MS8" s="91"/>
      <c r="MT8" s="91"/>
      <c r="MU8" s="91"/>
      <c r="MV8" s="91"/>
      <c r="MW8" s="91"/>
      <c r="MX8" s="91"/>
      <c r="MY8" s="91"/>
      <c r="MZ8" s="91"/>
      <c r="NA8" s="91"/>
      <c r="NB8" s="91"/>
      <c r="NC8" s="91"/>
      <c r="ND8" s="91"/>
      <c r="NE8" s="91"/>
      <c r="NF8" s="91"/>
      <c r="NG8" s="91"/>
      <c r="NH8" s="3"/>
      <c r="NI8" s="92" t="s">
        <v>10</v>
      </c>
      <c r="NJ8" s="93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6" t="s">
        <v>12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8"/>
      <c r="AQ9" s="86" t="s">
        <v>13</v>
      </c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8"/>
      <c r="CF9" s="86" t="s">
        <v>14</v>
      </c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8"/>
      <c r="DU9" s="89" t="s">
        <v>15</v>
      </c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9" t="s">
        <v>16</v>
      </c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  <c r="JC9" s="89"/>
      <c r="JD9" s="89"/>
      <c r="JE9" s="89"/>
      <c r="JF9" s="89"/>
      <c r="JG9" s="89"/>
      <c r="JH9" s="89"/>
      <c r="JI9" s="89"/>
      <c r="JJ9" s="89"/>
      <c r="JK9" s="89"/>
      <c r="JL9" s="89"/>
      <c r="JM9" s="89"/>
      <c r="JN9" s="89"/>
      <c r="JO9" s="89"/>
      <c r="JP9" s="89"/>
      <c r="JQ9" s="89"/>
      <c r="JR9" s="89"/>
      <c r="JS9" s="89"/>
      <c r="JT9" s="89"/>
      <c r="JU9" s="89"/>
      <c r="JV9" s="89" t="s">
        <v>17</v>
      </c>
      <c r="JW9" s="89"/>
      <c r="JX9" s="89"/>
      <c r="JY9" s="89"/>
      <c r="JZ9" s="89"/>
      <c r="KA9" s="89"/>
      <c r="KB9" s="89"/>
      <c r="KC9" s="89"/>
      <c r="KD9" s="89"/>
      <c r="KE9" s="89"/>
      <c r="KF9" s="89"/>
      <c r="KG9" s="89"/>
      <c r="KH9" s="89"/>
      <c r="KI9" s="89"/>
      <c r="KJ9" s="89"/>
      <c r="KK9" s="89"/>
      <c r="KL9" s="89"/>
      <c r="KM9" s="89"/>
      <c r="KN9" s="89"/>
      <c r="KO9" s="89"/>
      <c r="KP9" s="89"/>
      <c r="KQ9" s="89"/>
      <c r="KR9" s="89"/>
      <c r="KS9" s="89"/>
      <c r="KT9" s="89"/>
      <c r="KU9" s="89"/>
      <c r="KV9" s="89"/>
      <c r="KW9" s="89"/>
      <c r="KX9" s="89"/>
      <c r="KY9" s="89"/>
      <c r="KZ9" s="89"/>
      <c r="LA9" s="89"/>
      <c r="LB9" s="89"/>
      <c r="LC9" s="89"/>
      <c r="LD9" s="89"/>
      <c r="LE9" s="89"/>
      <c r="LF9" s="89"/>
      <c r="LG9" s="89"/>
      <c r="LH9" s="89"/>
      <c r="LI9" s="89"/>
      <c r="LJ9" s="89"/>
      <c r="LK9" s="89"/>
      <c r="LL9" s="89"/>
      <c r="LM9" s="89"/>
      <c r="LN9" s="89"/>
      <c r="LO9" s="89" t="s">
        <v>18</v>
      </c>
      <c r="LP9" s="89"/>
      <c r="LQ9" s="89"/>
      <c r="LR9" s="89"/>
      <c r="LS9" s="89"/>
      <c r="LT9" s="89"/>
      <c r="LU9" s="89"/>
      <c r="LV9" s="89"/>
      <c r="LW9" s="89"/>
      <c r="LX9" s="89"/>
      <c r="LY9" s="89"/>
      <c r="LZ9" s="89"/>
      <c r="MA9" s="89"/>
      <c r="MB9" s="89"/>
      <c r="MC9" s="89"/>
      <c r="MD9" s="89"/>
      <c r="ME9" s="89"/>
      <c r="MF9" s="89"/>
      <c r="MG9" s="89"/>
      <c r="MH9" s="89"/>
      <c r="MI9" s="89"/>
      <c r="MJ9" s="89"/>
      <c r="MK9" s="89"/>
      <c r="ML9" s="89"/>
      <c r="MM9" s="89"/>
      <c r="MN9" s="89"/>
      <c r="MO9" s="89"/>
      <c r="MP9" s="89"/>
      <c r="MQ9" s="89"/>
      <c r="MR9" s="89"/>
      <c r="MS9" s="89"/>
      <c r="MT9" s="89"/>
      <c r="MU9" s="89"/>
      <c r="MV9" s="89"/>
      <c r="MW9" s="89"/>
      <c r="MX9" s="89"/>
      <c r="MY9" s="89"/>
      <c r="MZ9" s="89"/>
      <c r="NA9" s="89"/>
      <c r="NB9" s="89"/>
      <c r="NC9" s="89"/>
      <c r="ND9" s="89"/>
      <c r="NE9" s="89"/>
      <c r="NF9" s="89"/>
      <c r="NG9" s="89"/>
      <c r="NH9" s="3"/>
      <c r="NI9" s="98" t="s">
        <v>19</v>
      </c>
      <c r="NJ9" s="99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0" t="str">
        <f>データ!O7</f>
        <v>該当数値なし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2"/>
      <c r="AQ10" s="100" t="str">
        <f>データ!P7</f>
        <v>該当数値なし</v>
      </c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2"/>
      <c r="CF10" s="103">
        <f>データ!Q7</f>
        <v>2118</v>
      </c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5"/>
      <c r="DU10" s="97">
        <f>データ!R7</f>
        <v>63</v>
      </c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90" t="str">
        <f>データ!V7</f>
        <v>無</v>
      </c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1">
        <f>データ!W7</f>
        <v>78.900000000000006</v>
      </c>
      <c r="JW10" s="91"/>
      <c r="JX10" s="91"/>
      <c r="JY10" s="91"/>
      <c r="JZ10" s="91"/>
      <c r="KA10" s="91"/>
      <c r="KB10" s="91"/>
      <c r="KC10" s="91"/>
      <c r="KD10" s="91"/>
      <c r="KE10" s="91"/>
      <c r="KF10" s="91"/>
      <c r="KG10" s="91"/>
      <c r="KH10" s="91"/>
      <c r="KI10" s="91"/>
      <c r="KJ10" s="91"/>
      <c r="KK10" s="91"/>
      <c r="KL10" s="91"/>
      <c r="KM10" s="91"/>
      <c r="KN10" s="91"/>
      <c r="KO10" s="91"/>
      <c r="KP10" s="91"/>
      <c r="KQ10" s="91"/>
      <c r="KR10" s="91"/>
      <c r="KS10" s="91"/>
      <c r="KT10" s="91"/>
      <c r="KU10" s="91"/>
      <c r="KV10" s="91"/>
      <c r="KW10" s="91"/>
      <c r="KX10" s="91"/>
      <c r="KY10" s="91"/>
      <c r="KZ10" s="91"/>
      <c r="LA10" s="91"/>
      <c r="LB10" s="91"/>
      <c r="LC10" s="91"/>
      <c r="LD10" s="91"/>
      <c r="LE10" s="91"/>
      <c r="LF10" s="91"/>
      <c r="LG10" s="91"/>
      <c r="LH10" s="91"/>
      <c r="LI10" s="91"/>
      <c r="LJ10" s="91"/>
      <c r="LK10" s="91"/>
      <c r="LL10" s="91"/>
      <c r="LM10" s="91"/>
      <c r="LN10" s="91"/>
      <c r="LO10" s="90" t="str">
        <f>データ!X7</f>
        <v>無</v>
      </c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2"/>
      <c r="NI10" s="106" t="s">
        <v>21</v>
      </c>
      <c r="NJ10" s="107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8" t="s">
        <v>23</v>
      </c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  <c r="NS12" s="108"/>
      <c r="NT12" s="108"/>
      <c r="NU12" s="108"/>
      <c r="NV12" s="108"/>
      <c r="NW12" s="108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9"/>
      <c r="NJ13" s="109"/>
      <c r="NK13" s="109"/>
      <c r="NL13" s="109"/>
      <c r="NM13" s="109"/>
      <c r="NN13" s="109"/>
      <c r="NO13" s="109"/>
      <c r="NP13" s="109"/>
      <c r="NQ13" s="109"/>
      <c r="NR13" s="109"/>
      <c r="NS13" s="109"/>
      <c r="NT13" s="109"/>
      <c r="NU13" s="109"/>
      <c r="NV13" s="109"/>
      <c r="NW13" s="109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10" t="s">
        <v>24</v>
      </c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7"/>
      <c r="JO14" s="7"/>
      <c r="JP14" s="7"/>
      <c r="JQ14" s="7"/>
      <c r="JR14" s="7"/>
      <c r="JS14" s="7"/>
      <c r="JT14" s="112" t="s">
        <v>25</v>
      </c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3"/>
      <c r="NH14" s="2"/>
      <c r="NI14" s="116" t="s">
        <v>26</v>
      </c>
      <c r="NJ14" s="117"/>
      <c r="NK14" s="117"/>
      <c r="NL14" s="117"/>
      <c r="NM14" s="117"/>
      <c r="NN14" s="117"/>
      <c r="NO14" s="117"/>
      <c r="NP14" s="117"/>
      <c r="NQ14" s="117"/>
      <c r="NR14" s="117"/>
      <c r="NS14" s="117"/>
      <c r="NT14" s="117"/>
      <c r="NU14" s="117"/>
      <c r="NV14" s="117"/>
      <c r="NW14" s="118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  <c r="IW15" s="111"/>
      <c r="IX15" s="111"/>
      <c r="IY15" s="111"/>
      <c r="IZ15" s="111"/>
      <c r="JA15" s="111"/>
      <c r="JB15" s="111"/>
      <c r="JC15" s="111"/>
      <c r="JD15" s="111"/>
      <c r="JE15" s="111"/>
      <c r="JF15" s="111"/>
      <c r="JG15" s="111"/>
      <c r="JH15" s="111"/>
      <c r="JI15" s="111"/>
      <c r="JJ15" s="111"/>
      <c r="JK15" s="111"/>
      <c r="JL15" s="111"/>
      <c r="JM15" s="111"/>
      <c r="JN15" s="20"/>
      <c r="JO15" s="20"/>
      <c r="JP15" s="20"/>
      <c r="JQ15" s="20"/>
      <c r="JR15" s="20"/>
      <c r="JS15" s="20"/>
      <c r="JT15" s="114"/>
      <c r="JU15" s="111"/>
      <c r="JV15" s="111"/>
      <c r="JW15" s="111"/>
      <c r="JX15" s="111"/>
      <c r="JY15" s="111"/>
      <c r="JZ15" s="111"/>
      <c r="KA15" s="111"/>
      <c r="KB15" s="111"/>
      <c r="KC15" s="111"/>
      <c r="KD15" s="111"/>
      <c r="KE15" s="111"/>
      <c r="KF15" s="111"/>
      <c r="KG15" s="111"/>
      <c r="KH15" s="111"/>
      <c r="KI15" s="111"/>
      <c r="KJ15" s="111"/>
      <c r="KK15" s="111"/>
      <c r="KL15" s="111"/>
      <c r="KM15" s="111"/>
      <c r="KN15" s="111"/>
      <c r="KO15" s="111"/>
      <c r="KP15" s="111"/>
      <c r="KQ15" s="111"/>
      <c r="KR15" s="111"/>
      <c r="KS15" s="111"/>
      <c r="KT15" s="111"/>
      <c r="KU15" s="111"/>
      <c r="KV15" s="111"/>
      <c r="KW15" s="111"/>
      <c r="KX15" s="111"/>
      <c r="KY15" s="111"/>
      <c r="KZ15" s="111"/>
      <c r="LA15" s="111"/>
      <c r="LB15" s="111"/>
      <c r="LC15" s="111"/>
      <c r="LD15" s="111"/>
      <c r="LE15" s="111"/>
      <c r="LF15" s="111"/>
      <c r="LG15" s="111"/>
      <c r="LH15" s="111"/>
      <c r="LI15" s="111"/>
      <c r="LJ15" s="111"/>
      <c r="LK15" s="111"/>
      <c r="LL15" s="111"/>
      <c r="LM15" s="111"/>
      <c r="LN15" s="111"/>
      <c r="LO15" s="111"/>
      <c r="LP15" s="111"/>
      <c r="LQ15" s="111"/>
      <c r="LR15" s="111"/>
      <c r="LS15" s="111"/>
      <c r="LT15" s="111"/>
      <c r="LU15" s="111"/>
      <c r="LV15" s="111"/>
      <c r="LW15" s="111"/>
      <c r="LX15" s="111"/>
      <c r="LY15" s="111"/>
      <c r="LZ15" s="111"/>
      <c r="MA15" s="111"/>
      <c r="MB15" s="111"/>
      <c r="MC15" s="111"/>
      <c r="MD15" s="111"/>
      <c r="ME15" s="111"/>
      <c r="MF15" s="111"/>
      <c r="MG15" s="111"/>
      <c r="MH15" s="111"/>
      <c r="MI15" s="111"/>
      <c r="MJ15" s="111"/>
      <c r="MK15" s="111"/>
      <c r="ML15" s="111"/>
      <c r="MM15" s="111"/>
      <c r="MN15" s="111"/>
      <c r="MO15" s="111"/>
      <c r="MP15" s="111"/>
      <c r="MQ15" s="111"/>
      <c r="MR15" s="111"/>
      <c r="MS15" s="111"/>
      <c r="MT15" s="111"/>
      <c r="MU15" s="111"/>
      <c r="MV15" s="111"/>
      <c r="MW15" s="111"/>
      <c r="MX15" s="111"/>
      <c r="MY15" s="111"/>
      <c r="MZ15" s="111"/>
      <c r="NA15" s="111"/>
      <c r="NB15" s="111"/>
      <c r="NC15" s="111"/>
      <c r="ND15" s="111"/>
      <c r="NE15" s="111"/>
      <c r="NF15" s="111"/>
      <c r="NG15" s="115"/>
      <c r="NH15" s="2"/>
      <c r="NI15" s="119" t="s">
        <v>138</v>
      </c>
      <c r="NJ15" s="120"/>
      <c r="NK15" s="120"/>
      <c r="NL15" s="120"/>
      <c r="NM15" s="120"/>
      <c r="NN15" s="120"/>
      <c r="NO15" s="120"/>
      <c r="NP15" s="120"/>
      <c r="NQ15" s="120"/>
      <c r="NR15" s="120"/>
      <c r="NS15" s="120"/>
      <c r="NT15" s="120"/>
      <c r="NU15" s="120"/>
      <c r="NV15" s="120"/>
      <c r="NW15" s="121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9"/>
      <c r="NJ16" s="120"/>
      <c r="NK16" s="120"/>
      <c r="NL16" s="120"/>
      <c r="NM16" s="120"/>
      <c r="NN16" s="120"/>
      <c r="NO16" s="120"/>
      <c r="NP16" s="120"/>
      <c r="NQ16" s="120"/>
      <c r="NR16" s="120"/>
      <c r="NS16" s="120"/>
      <c r="NT16" s="120"/>
      <c r="NU16" s="120"/>
      <c r="NV16" s="120"/>
      <c r="NW16" s="121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9"/>
      <c r="NJ17" s="120"/>
      <c r="NK17" s="120"/>
      <c r="NL17" s="120"/>
      <c r="NM17" s="120"/>
      <c r="NN17" s="120"/>
      <c r="NO17" s="120"/>
      <c r="NP17" s="120"/>
      <c r="NQ17" s="120"/>
      <c r="NR17" s="120"/>
      <c r="NS17" s="120"/>
      <c r="NT17" s="120"/>
      <c r="NU17" s="120"/>
      <c r="NV17" s="120"/>
      <c r="NW17" s="121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9"/>
      <c r="NJ18" s="120"/>
      <c r="NK18" s="120"/>
      <c r="NL18" s="120"/>
      <c r="NM18" s="120"/>
      <c r="NN18" s="120"/>
      <c r="NO18" s="120"/>
      <c r="NP18" s="120"/>
      <c r="NQ18" s="120"/>
      <c r="NR18" s="120"/>
      <c r="NS18" s="120"/>
      <c r="NT18" s="120"/>
      <c r="NU18" s="120"/>
      <c r="NV18" s="120"/>
      <c r="NW18" s="121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9"/>
      <c r="NJ19" s="120"/>
      <c r="NK19" s="120"/>
      <c r="NL19" s="120"/>
      <c r="NM19" s="120"/>
      <c r="NN19" s="120"/>
      <c r="NO19" s="120"/>
      <c r="NP19" s="120"/>
      <c r="NQ19" s="120"/>
      <c r="NR19" s="120"/>
      <c r="NS19" s="120"/>
      <c r="NT19" s="120"/>
      <c r="NU19" s="120"/>
      <c r="NV19" s="120"/>
      <c r="NW19" s="121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9"/>
      <c r="NJ20" s="120"/>
      <c r="NK20" s="120"/>
      <c r="NL20" s="120"/>
      <c r="NM20" s="120"/>
      <c r="NN20" s="120"/>
      <c r="NO20" s="120"/>
      <c r="NP20" s="120"/>
      <c r="NQ20" s="120"/>
      <c r="NR20" s="120"/>
      <c r="NS20" s="120"/>
      <c r="NT20" s="120"/>
      <c r="NU20" s="120"/>
      <c r="NV20" s="120"/>
      <c r="NW20" s="121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9"/>
      <c r="NJ21" s="120"/>
      <c r="NK21" s="120"/>
      <c r="NL21" s="120"/>
      <c r="NM21" s="120"/>
      <c r="NN21" s="120"/>
      <c r="NO21" s="120"/>
      <c r="NP21" s="120"/>
      <c r="NQ21" s="120"/>
      <c r="NR21" s="120"/>
      <c r="NS21" s="120"/>
      <c r="NT21" s="120"/>
      <c r="NU21" s="120"/>
      <c r="NV21" s="120"/>
      <c r="NW21" s="121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9"/>
      <c r="NJ22" s="120"/>
      <c r="NK22" s="120"/>
      <c r="NL22" s="120"/>
      <c r="NM22" s="120"/>
      <c r="NN22" s="120"/>
      <c r="NO22" s="120"/>
      <c r="NP22" s="120"/>
      <c r="NQ22" s="120"/>
      <c r="NR22" s="120"/>
      <c r="NS22" s="120"/>
      <c r="NT22" s="120"/>
      <c r="NU22" s="120"/>
      <c r="NV22" s="120"/>
      <c r="NW22" s="121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9"/>
      <c r="NJ23" s="120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1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9"/>
      <c r="NJ24" s="120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1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9"/>
      <c r="NJ25" s="120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1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9"/>
      <c r="NJ26" s="120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1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9"/>
      <c r="NJ27" s="120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1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9"/>
      <c r="NJ28" s="120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1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9"/>
      <c r="NJ29" s="120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1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5" t="str">
        <f>データ!$B$11</f>
        <v>H27</v>
      </c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 t="str">
        <f>データ!$C$11</f>
        <v>H28</v>
      </c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 t="str">
        <f>データ!$D$11</f>
        <v>H29</v>
      </c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 t="str">
        <f>データ!$E$11</f>
        <v>H30</v>
      </c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 t="str">
        <f>データ!$F$11</f>
        <v>R01</v>
      </c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5" t="str">
        <f>データ!$B$11</f>
        <v>H27</v>
      </c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 t="str">
        <f>データ!$C$11</f>
        <v>H28</v>
      </c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 t="str">
        <f>データ!$D$11</f>
        <v>H29</v>
      </c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 t="str">
        <f>データ!$E$11</f>
        <v>H30</v>
      </c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 t="str">
        <f>データ!$F$11</f>
        <v>R01</v>
      </c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5" t="str">
        <f>データ!$B$11</f>
        <v>H27</v>
      </c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 t="str">
        <f>データ!$C$11</f>
        <v>H28</v>
      </c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 t="str">
        <f>データ!$D$11</f>
        <v>H29</v>
      </c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 t="str">
        <f>データ!$E$11</f>
        <v>H30</v>
      </c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  <c r="IW30" s="125"/>
      <c r="IX30" s="125" t="str">
        <f>データ!$F$11</f>
        <v>R01</v>
      </c>
      <c r="IY30" s="125"/>
      <c r="IZ30" s="125"/>
      <c r="JA30" s="125"/>
      <c r="JB30" s="125"/>
      <c r="JC30" s="125"/>
      <c r="JD30" s="125"/>
      <c r="JE30" s="125"/>
      <c r="JF30" s="125"/>
      <c r="JG30" s="125"/>
      <c r="JH30" s="125"/>
      <c r="JI30" s="125"/>
      <c r="JJ30" s="125"/>
      <c r="JK30" s="125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2"/>
      <c r="NJ30" s="123"/>
      <c r="NK30" s="123"/>
      <c r="NL30" s="123"/>
      <c r="NM30" s="123"/>
      <c r="NN30" s="123"/>
      <c r="NO30" s="123"/>
      <c r="NP30" s="123"/>
      <c r="NQ30" s="123"/>
      <c r="NR30" s="123"/>
      <c r="NS30" s="123"/>
      <c r="NT30" s="123"/>
      <c r="NU30" s="123"/>
      <c r="NV30" s="123"/>
      <c r="NW30" s="124"/>
    </row>
    <row r="31" spans="1:387" ht="13.5" customHeight="1" x14ac:dyDescent="0.15">
      <c r="A31" s="2"/>
      <c r="B31" s="21"/>
      <c r="C31" s="4"/>
      <c r="D31" s="4"/>
      <c r="E31" s="4"/>
      <c r="F31" s="4"/>
      <c r="I31" s="126" t="s">
        <v>27</v>
      </c>
      <c r="J31" s="126"/>
      <c r="K31" s="126"/>
      <c r="L31" s="126"/>
      <c r="M31" s="126"/>
      <c r="N31" s="126"/>
      <c r="O31" s="126"/>
      <c r="P31" s="126"/>
      <c r="Q31" s="126"/>
      <c r="R31" s="127">
        <f>データ!Y7</f>
        <v>95.6</v>
      </c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>
        <f>データ!Z7</f>
        <v>96.8</v>
      </c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>
        <f>データ!AA7</f>
        <v>93.2</v>
      </c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>
        <f>データ!AB7</f>
        <v>87.7</v>
      </c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>
        <f>データ!AC7</f>
        <v>83.6</v>
      </c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6" t="s">
        <v>27</v>
      </c>
      <c r="CX31" s="126"/>
      <c r="CY31" s="126"/>
      <c r="CZ31" s="126"/>
      <c r="DA31" s="126"/>
      <c r="DB31" s="126"/>
      <c r="DC31" s="126"/>
      <c r="DD31" s="126"/>
      <c r="DE31" s="126"/>
      <c r="DF31" s="127">
        <f>データ!AJ7</f>
        <v>9</v>
      </c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>
        <f>データ!AK7</f>
        <v>4.3</v>
      </c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>
        <f>データ!AL7</f>
        <v>0.1</v>
      </c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>
        <f>データ!AM7</f>
        <v>0.1</v>
      </c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>
        <f>データ!AN7</f>
        <v>0</v>
      </c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6" t="s">
        <v>27</v>
      </c>
      <c r="GL31" s="126"/>
      <c r="GM31" s="126"/>
      <c r="GN31" s="126"/>
      <c r="GO31" s="126"/>
      <c r="GP31" s="126"/>
      <c r="GQ31" s="126"/>
      <c r="GR31" s="126"/>
      <c r="GS31" s="126"/>
      <c r="GT31" s="128">
        <f>データ!AU7</f>
        <v>1648</v>
      </c>
      <c r="GU31" s="128"/>
      <c r="GV31" s="128"/>
      <c r="GW31" s="128"/>
      <c r="GX31" s="128"/>
      <c r="GY31" s="128"/>
      <c r="GZ31" s="128"/>
      <c r="HA31" s="128"/>
      <c r="HB31" s="128"/>
      <c r="HC31" s="128"/>
      <c r="HD31" s="128"/>
      <c r="HE31" s="128"/>
      <c r="HF31" s="128"/>
      <c r="HG31" s="128"/>
      <c r="HH31" s="128">
        <f>データ!AV7</f>
        <v>46</v>
      </c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>
        <f>データ!AW7</f>
        <v>39</v>
      </c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>
        <f>データ!AX7</f>
        <v>26</v>
      </c>
      <c r="IK31" s="128"/>
      <c r="IL31" s="128"/>
      <c r="IM31" s="128"/>
      <c r="IN31" s="128"/>
      <c r="IO31" s="128"/>
      <c r="IP31" s="128"/>
      <c r="IQ31" s="128"/>
      <c r="IR31" s="128"/>
      <c r="IS31" s="128"/>
      <c r="IT31" s="128"/>
      <c r="IU31" s="128"/>
      <c r="IV31" s="128"/>
      <c r="IW31" s="128"/>
      <c r="IX31" s="128">
        <f>データ!AY7</f>
        <v>14</v>
      </c>
      <c r="IY31" s="128"/>
      <c r="IZ31" s="128"/>
      <c r="JA31" s="128"/>
      <c r="JB31" s="128"/>
      <c r="JC31" s="128"/>
      <c r="JD31" s="128"/>
      <c r="JE31" s="128"/>
      <c r="JF31" s="128"/>
      <c r="JG31" s="128"/>
      <c r="JH31" s="128"/>
      <c r="JI31" s="128"/>
      <c r="JJ31" s="128"/>
      <c r="JK31" s="128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6" t="s">
        <v>28</v>
      </c>
      <c r="NJ31" s="117"/>
      <c r="NK31" s="117"/>
      <c r="NL31" s="117"/>
      <c r="NM31" s="117"/>
      <c r="NN31" s="117"/>
      <c r="NO31" s="117"/>
      <c r="NP31" s="117"/>
      <c r="NQ31" s="117"/>
      <c r="NR31" s="117"/>
      <c r="NS31" s="117"/>
      <c r="NT31" s="117"/>
      <c r="NU31" s="117"/>
      <c r="NV31" s="117"/>
      <c r="NW31" s="118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6" t="s">
        <v>29</v>
      </c>
      <c r="J32" s="126"/>
      <c r="K32" s="126"/>
      <c r="L32" s="126"/>
      <c r="M32" s="126"/>
      <c r="N32" s="126"/>
      <c r="O32" s="126"/>
      <c r="P32" s="126"/>
      <c r="Q32" s="126"/>
      <c r="R32" s="127">
        <f>データ!AD7</f>
        <v>90.7</v>
      </c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>
        <f>データ!AE7</f>
        <v>86.4</v>
      </c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>
        <f>データ!AF7</f>
        <v>93.1</v>
      </c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>
        <f>データ!AG7</f>
        <v>90.5</v>
      </c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>
        <f>データ!AH7</f>
        <v>97.6</v>
      </c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6" t="s">
        <v>29</v>
      </c>
      <c r="CX32" s="126"/>
      <c r="CY32" s="126"/>
      <c r="CZ32" s="126"/>
      <c r="DA32" s="126"/>
      <c r="DB32" s="126"/>
      <c r="DC32" s="126"/>
      <c r="DD32" s="126"/>
      <c r="DE32" s="126"/>
      <c r="DF32" s="127">
        <f>データ!AO7</f>
        <v>35.5</v>
      </c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>
        <f>データ!AP7</f>
        <v>34.700000000000003</v>
      </c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>
        <f>データ!AQ7</f>
        <v>32.299999999999997</v>
      </c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>
        <f>データ!AR7</f>
        <v>19.7</v>
      </c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>
        <f>データ!AS7</f>
        <v>35</v>
      </c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6" t="s">
        <v>29</v>
      </c>
      <c r="GL32" s="126"/>
      <c r="GM32" s="126"/>
      <c r="GN32" s="126"/>
      <c r="GO32" s="126"/>
      <c r="GP32" s="126"/>
      <c r="GQ32" s="126"/>
      <c r="GR32" s="126"/>
      <c r="GS32" s="126"/>
      <c r="GT32" s="128">
        <f>データ!AZ7</f>
        <v>4096</v>
      </c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8"/>
      <c r="HG32" s="128"/>
      <c r="HH32" s="128">
        <f>データ!BA7</f>
        <v>11889</v>
      </c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8"/>
      <c r="HV32" s="128">
        <f>データ!BB7</f>
        <v>15661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>
        <f>データ!BC7</f>
        <v>8338</v>
      </c>
      <c r="IK32" s="128"/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>
        <f>データ!BD7</f>
        <v>31210</v>
      </c>
      <c r="IY32" s="128"/>
      <c r="IZ32" s="128"/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9" t="s">
        <v>137</v>
      </c>
      <c r="NJ32" s="120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1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9"/>
      <c r="NJ33" s="120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1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9"/>
      <c r="NJ34" s="120"/>
      <c r="NK34" s="120"/>
      <c r="NL34" s="120"/>
      <c r="NM34" s="120"/>
      <c r="NN34" s="120"/>
      <c r="NO34" s="120"/>
      <c r="NP34" s="120"/>
      <c r="NQ34" s="120"/>
      <c r="NR34" s="120"/>
      <c r="NS34" s="120"/>
      <c r="NT34" s="120"/>
      <c r="NU34" s="120"/>
      <c r="NV34" s="120"/>
      <c r="NW34" s="121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9"/>
      <c r="NJ35" s="120"/>
      <c r="NK35" s="120"/>
      <c r="NL35" s="120"/>
      <c r="NM35" s="120"/>
      <c r="NN35" s="120"/>
      <c r="NO35" s="120"/>
      <c r="NP35" s="120"/>
      <c r="NQ35" s="120"/>
      <c r="NR35" s="120"/>
      <c r="NS35" s="120"/>
      <c r="NT35" s="120"/>
      <c r="NU35" s="120"/>
      <c r="NV35" s="120"/>
      <c r="NW35" s="121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9"/>
      <c r="NJ36" s="120"/>
      <c r="NK36" s="120"/>
      <c r="NL36" s="120"/>
      <c r="NM36" s="120"/>
      <c r="NN36" s="120"/>
      <c r="NO36" s="120"/>
      <c r="NP36" s="120"/>
      <c r="NQ36" s="120"/>
      <c r="NR36" s="120"/>
      <c r="NS36" s="120"/>
      <c r="NT36" s="120"/>
      <c r="NU36" s="120"/>
      <c r="NV36" s="120"/>
      <c r="NW36" s="121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9"/>
      <c r="NJ37" s="120"/>
      <c r="NK37" s="120"/>
      <c r="NL37" s="120"/>
      <c r="NM37" s="120"/>
      <c r="NN37" s="120"/>
      <c r="NO37" s="120"/>
      <c r="NP37" s="120"/>
      <c r="NQ37" s="120"/>
      <c r="NR37" s="120"/>
      <c r="NS37" s="120"/>
      <c r="NT37" s="120"/>
      <c r="NU37" s="120"/>
      <c r="NV37" s="120"/>
      <c r="NW37" s="121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9"/>
      <c r="NJ38" s="120"/>
      <c r="NK38" s="120"/>
      <c r="NL38" s="120"/>
      <c r="NM38" s="120"/>
      <c r="NN38" s="120"/>
      <c r="NO38" s="120"/>
      <c r="NP38" s="120"/>
      <c r="NQ38" s="120"/>
      <c r="NR38" s="120"/>
      <c r="NS38" s="120"/>
      <c r="NT38" s="120"/>
      <c r="NU38" s="120"/>
      <c r="NV38" s="120"/>
      <c r="NW38" s="121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9"/>
      <c r="NJ39" s="120"/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1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9"/>
      <c r="NJ40" s="120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1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9"/>
      <c r="NJ41" s="120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1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9"/>
      <c r="NJ42" s="120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1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9"/>
      <c r="NJ43" s="120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1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9"/>
      <c r="NJ44" s="120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1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9"/>
      <c r="NJ45" s="120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1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9"/>
      <c r="NJ46" s="120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1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22"/>
      <c r="NJ47" s="123"/>
      <c r="NK47" s="123"/>
      <c r="NL47" s="123"/>
      <c r="NM47" s="123"/>
      <c r="NN47" s="123"/>
      <c r="NO47" s="123"/>
      <c r="NP47" s="123"/>
      <c r="NQ47" s="123"/>
      <c r="NR47" s="123"/>
      <c r="NS47" s="123"/>
      <c r="NT47" s="123"/>
      <c r="NU47" s="123"/>
      <c r="NV47" s="123"/>
      <c r="NW47" s="124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6" t="s">
        <v>30</v>
      </c>
      <c r="NJ48" s="117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8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9" t="s">
        <v>139</v>
      </c>
      <c r="NJ49" s="120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1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9"/>
      <c r="NJ50" s="120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1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9"/>
      <c r="NJ51" s="120"/>
      <c r="NK51" s="120"/>
      <c r="NL51" s="120"/>
      <c r="NM51" s="120"/>
      <c r="NN51" s="120"/>
      <c r="NO51" s="120"/>
      <c r="NP51" s="120"/>
      <c r="NQ51" s="120"/>
      <c r="NR51" s="120"/>
      <c r="NS51" s="120"/>
      <c r="NT51" s="120"/>
      <c r="NU51" s="120"/>
      <c r="NV51" s="120"/>
      <c r="NW51" s="121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5" t="str">
        <f>データ!$B$11</f>
        <v>H27</v>
      </c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 t="str">
        <f>データ!$C$11</f>
        <v>H28</v>
      </c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 t="str">
        <f>データ!$D$11</f>
        <v>H29</v>
      </c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 t="str">
        <f>データ!$E$11</f>
        <v>H30</v>
      </c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 t="str">
        <f>データ!$F$11</f>
        <v>R01</v>
      </c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5" t="str">
        <f>データ!$B$11</f>
        <v>H27</v>
      </c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 t="str">
        <f>データ!$C$11</f>
        <v>H28</v>
      </c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 t="str">
        <f>データ!$D$11</f>
        <v>H29</v>
      </c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 t="str">
        <f>データ!$E$11</f>
        <v>H30</v>
      </c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 t="str">
        <f>データ!$F$11</f>
        <v>R01</v>
      </c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5" t="str">
        <f>データ!$B$11</f>
        <v>H27</v>
      </c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 t="str">
        <f>データ!$C$11</f>
        <v>H28</v>
      </c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 t="str">
        <f>データ!$D$11</f>
        <v>H29</v>
      </c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 t="str">
        <f>データ!$E$11</f>
        <v>H30</v>
      </c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 t="str">
        <f>データ!$F$11</f>
        <v>R01</v>
      </c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5" t="str">
        <f>データ!$B$11</f>
        <v>H27</v>
      </c>
      <c r="KI52" s="125"/>
      <c r="KJ52" s="125"/>
      <c r="KK52" s="125"/>
      <c r="KL52" s="125"/>
      <c r="KM52" s="125"/>
      <c r="KN52" s="125"/>
      <c r="KO52" s="125"/>
      <c r="KP52" s="125"/>
      <c r="KQ52" s="125"/>
      <c r="KR52" s="125"/>
      <c r="KS52" s="125"/>
      <c r="KT52" s="125"/>
      <c r="KU52" s="125"/>
      <c r="KV52" s="125" t="str">
        <f>データ!$C$11</f>
        <v>H28</v>
      </c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/>
      <c r="LI52" s="125"/>
      <c r="LJ52" s="125" t="str">
        <f>データ!$D$11</f>
        <v>H29</v>
      </c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 t="str">
        <f>データ!$E$11</f>
        <v>H30</v>
      </c>
      <c r="LY52" s="125"/>
      <c r="LZ52" s="125"/>
      <c r="MA52" s="125"/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 t="str">
        <f>データ!$F$11</f>
        <v>R01</v>
      </c>
      <c r="MM52" s="125"/>
      <c r="MN52" s="125"/>
      <c r="MO52" s="125"/>
      <c r="MP52" s="125"/>
      <c r="MQ52" s="125"/>
      <c r="MR52" s="125"/>
      <c r="MS52" s="125"/>
      <c r="MT52" s="125"/>
      <c r="MU52" s="125"/>
      <c r="MV52" s="125"/>
      <c r="MW52" s="125"/>
      <c r="MX52" s="125"/>
      <c r="MY52" s="125"/>
      <c r="MZ52" s="4"/>
      <c r="NA52" s="4"/>
      <c r="NB52" s="4"/>
      <c r="NC52" s="4"/>
      <c r="ND52" s="4"/>
      <c r="NE52" s="4"/>
      <c r="NF52" s="4"/>
      <c r="NG52" s="22"/>
      <c r="NH52" s="2"/>
      <c r="NI52" s="119"/>
      <c r="NJ52" s="120"/>
      <c r="NK52" s="120"/>
      <c r="NL52" s="120"/>
      <c r="NM52" s="120"/>
      <c r="NN52" s="120"/>
      <c r="NO52" s="120"/>
      <c r="NP52" s="120"/>
      <c r="NQ52" s="120"/>
      <c r="NR52" s="120"/>
      <c r="NS52" s="120"/>
      <c r="NT52" s="120"/>
      <c r="NU52" s="120"/>
      <c r="NV52" s="120"/>
      <c r="NW52" s="121"/>
    </row>
    <row r="53" spans="1:387" ht="13.5" customHeight="1" x14ac:dyDescent="0.15">
      <c r="A53" s="2"/>
      <c r="B53" s="21"/>
      <c r="C53" s="4"/>
      <c r="D53" s="4"/>
      <c r="E53" s="4"/>
      <c r="F53" s="4"/>
      <c r="I53" s="126" t="s">
        <v>27</v>
      </c>
      <c r="J53" s="126"/>
      <c r="K53" s="126"/>
      <c r="L53" s="126"/>
      <c r="M53" s="126"/>
      <c r="N53" s="126"/>
      <c r="O53" s="126"/>
      <c r="P53" s="126"/>
      <c r="Q53" s="126"/>
      <c r="R53" s="127">
        <f>データ!BF7</f>
        <v>9.9</v>
      </c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>
        <f>データ!BG7</f>
        <v>8.3000000000000007</v>
      </c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>
        <f>データ!BH7</f>
        <v>9.6</v>
      </c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>
        <f>データ!BI7</f>
        <v>9.4</v>
      </c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>
        <f>データ!BJ7</f>
        <v>7.4</v>
      </c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6" t="s">
        <v>27</v>
      </c>
      <c r="CX53" s="126"/>
      <c r="CY53" s="126"/>
      <c r="CZ53" s="126"/>
      <c r="DA53" s="126"/>
      <c r="DB53" s="126"/>
      <c r="DC53" s="126"/>
      <c r="DD53" s="126"/>
      <c r="DE53" s="126"/>
      <c r="DF53" s="127">
        <f>データ!BQ7</f>
        <v>29.6</v>
      </c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>
        <f>データ!BR7</f>
        <v>24.3</v>
      </c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>
        <f>データ!BS7</f>
        <v>25.4</v>
      </c>
      <c r="EI53" s="127"/>
      <c r="EJ53" s="127"/>
      <c r="EK53" s="127"/>
      <c r="EL53" s="127"/>
      <c r="EM53" s="127"/>
      <c r="EN53" s="127"/>
      <c r="EO53" s="127"/>
      <c r="EP53" s="127"/>
      <c r="EQ53" s="127"/>
      <c r="ER53" s="127"/>
      <c r="ES53" s="127"/>
      <c r="ET53" s="127"/>
      <c r="EU53" s="127"/>
      <c r="EV53" s="127">
        <f>データ!BT7</f>
        <v>27.2</v>
      </c>
      <c r="EW53" s="127"/>
      <c r="EX53" s="127"/>
      <c r="EY53" s="127"/>
      <c r="EZ53" s="127"/>
      <c r="FA53" s="127"/>
      <c r="FB53" s="127"/>
      <c r="FC53" s="127"/>
      <c r="FD53" s="127"/>
      <c r="FE53" s="127"/>
      <c r="FF53" s="127"/>
      <c r="FG53" s="127"/>
      <c r="FH53" s="127"/>
      <c r="FI53" s="127"/>
      <c r="FJ53" s="127">
        <f>データ!BU7</f>
        <v>30.5</v>
      </c>
      <c r="FK53" s="127"/>
      <c r="FL53" s="127"/>
      <c r="FM53" s="127"/>
      <c r="FN53" s="127"/>
      <c r="FO53" s="127"/>
      <c r="FP53" s="127"/>
      <c r="FQ53" s="127"/>
      <c r="FR53" s="127"/>
      <c r="FS53" s="127"/>
      <c r="FT53" s="127"/>
      <c r="FU53" s="127"/>
      <c r="FV53" s="127"/>
      <c r="FW53" s="127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6" t="s">
        <v>27</v>
      </c>
      <c r="GL53" s="126"/>
      <c r="GM53" s="126"/>
      <c r="GN53" s="126"/>
      <c r="GO53" s="126"/>
      <c r="GP53" s="126"/>
      <c r="GQ53" s="126"/>
      <c r="GR53" s="126"/>
      <c r="GS53" s="126"/>
      <c r="GT53" s="127">
        <f>データ!CB7</f>
        <v>-7.8</v>
      </c>
      <c r="GU53" s="127"/>
      <c r="GV53" s="127"/>
      <c r="GW53" s="127"/>
      <c r="GX53" s="127"/>
      <c r="GY53" s="127"/>
      <c r="GZ53" s="127"/>
      <c r="HA53" s="127"/>
      <c r="HB53" s="127"/>
      <c r="HC53" s="127"/>
      <c r="HD53" s="127"/>
      <c r="HE53" s="127"/>
      <c r="HF53" s="127"/>
      <c r="HG53" s="127"/>
      <c r="HH53" s="127">
        <f>データ!CC7</f>
        <v>0.4</v>
      </c>
      <c r="HI53" s="127"/>
      <c r="HJ53" s="127"/>
      <c r="HK53" s="127"/>
      <c r="HL53" s="127"/>
      <c r="HM53" s="127"/>
      <c r="HN53" s="127"/>
      <c r="HO53" s="127"/>
      <c r="HP53" s="127"/>
      <c r="HQ53" s="127"/>
      <c r="HR53" s="127"/>
      <c r="HS53" s="127"/>
      <c r="HT53" s="127"/>
      <c r="HU53" s="127"/>
      <c r="HV53" s="127">
        <f>データ!CD7</f>
        <v>-2.8</v>
      </c>
      <c r="HW53" s="127"/>
      <c r="HX53" s="127"/>
      <c r="HY53" s="127"/>
      <c r="HZ53" s="127"/>
      <c r="IA53" s="127"/>
      <c r="IB53" s="127"/>
      <c r="IC53" s="127"/>
      <c r="ID53" s="127"/>
      <c r="IE53" s="127"/>
      <c r="IF53" s="127"/>
      <c r="IG53" s="127"/>
      <c r="IH53" s="127"/>
      <c r="II53" s="127"/>
      <c r="IJ53" s="127">
        <f>データ!CE7</f>
        <v>-9.4</v>
      </c>
      <c r="IK53" s="127"/>
      <c r="IL53" s="127"/>
      <c r="IM53" s="127"/>
      <c r="IN53" s="127"/>
      <c r="IO53" s="127"/>
      <c r="IP53" s="127"/>
      <c r="IQ53" s="127"/>
      <c r="IR53" s="127"/>
      <c r="IS53" s="127"/>
      <c r="IT53" s="127"/>
      <c r="IU53" s="127"/>
      <c r="IV53" s="127"/>
      <c r="IW53" s="127"/>
      <c r="IX53" s="127">
        <f>データ!CF7</f>
        <v>-13.3</v>
      </c>
      <c r="IY53" s="127"/>
      <c r="IZ53" s="127"/>
      <c r="JA53" s="127"/>
      <c r="JB53" s="127"/>
      <c r="JC53" s="127"/>
      <c r="JD53" s="127"/>
      <c r="JE53" s="127"/>
      <c r="JF53" s="127"/>
      <c r="JG53" s="127"/>
      <c r="JH53" s="127"/>
      <c r="JI53" s="127"/>
      <c r="JJ53" s="127"/>
      <c r="JK53" s="127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6" t="s">
        <v>27</v>
      </c>
      <c r="JZ53" s="126"/>
      <c r="KA53" s="126"/>
      <c r="KB53" s="126"/>
      <c r="KC53" s="126"/>
      <c r="KD53" s="126"/>
      <c r="KE53" s="126"/>
      <c r="KF53" s="126"/>
      <c r="KG53" s="126"/>
      <c r="KH53" s="128">
        <f>データ!CM7</f>
        <v>-5814</v>
      </c>
      <c r="KI53" s="128"/>
      <c r="KJ53" s="128"/>
      <c r="KK53" s="128"/>
      <c r="KL53" s="128"/>
      <c r="KM53" s="128"/>
      <c r="KN53" s="128"/>
      <c r="KO53" s="128"/>
      <c r="KP53" s="128"/>
      <c r="KQ53" s="128"/>
      <c r="KR53" s="128"/>
      <c r="KS53" s="128"/>
      <c r="KT53" s="128"/>
      <c r="KU53" s="128"/>
      <c r="KV53" s="128">
        <f>データ!CN7</f>
        <v>704</v>
      </c>
      <c r="KW53" s="128"/>
      <c r="KX53" s="128"/>
      <c r="KY53" s="128"/>
      <c r="KZ53" s="128"/>
      <c r="LA53" s="128"/>
      <c r="LB53" s="128"/>
      <c r="LC53" s="128"/>
      <c r="LD53" s="128"/>
      <c r="LE53" s="128"/>
      <c r="LF53" s="128"/>
      <c r="LG53" s="128"/>
      <c r="LH53" s="128"/>
      <c r="LI53" s="128"/>
      <c r="LJ53" s="128">
        <f>データ!CO7</f>
        <v>-1832</v>
      </c>
      <c r="LK53" s="128"/>
      <c r="LL53" s="128"/>
      <c r="LM53" s="128"/>
      <c r="LN53" s="128"/>
      <c r="LO53" s="128"/>
      <c r="LP53" s="128"/>
      <c r="LQ53" s="128"/>
      <c r="LR53" s="128"/>
      <c r="LS53" s="128"/>
      <c r="LT53" s="128"/>
      <c r="LU53" s="128"/>
      <c r="LV53" s="128"/>
      <c r="LW53" s="128"/>
      <c r="LX53" s="128">
        <f>データ!CP7</f>
        <v>-5977</v>
      </c>
      <c r="LY53" s="128"/>
      <c r="LZ53" s="128"/>
      <c r="MA53" s="128"/>
      <c r="MB53" s="128"/>
      <c r="MC53" s="128"/>
      <c r="MD53" s="128"/>
      <c r="ME53" s="128"/>
      <c r="MF53" s="128"/>
      <c r="MG53" s="128"/>
      <c r="MH53" s="128"/>
      <c r="MI53" s="128"/>
      <c r="MJ53" s="128"/>
      <c r="MK53" s="128"/>
      <c r="ML53" s="128">
        <f>データ!CQ7</f>
        <v>-7442</v>
      </c>
      <c r="MM53" s="128"/>
      <c r="MN53" s="128"/>
      <c r="MO53" s="128"/>
      <c r="MP53" s="128"/>
      <c r="MQ53" s="128"/>
      <c r="MR53" s="128"/>
      <c r="MS53" s="128"/>
      <c r="MT53" s="128"/>
      <c r="MU53" s="128"/>
      <c r="MV53" s="128"/>
      <c r="MW53" s="128"/>
      <c r="MX53" s="128"/>
      <c r="MY53" s="128"/>
      <c r="MZ53" s="4"/>
      <c r="NA53" s="4"/>
      <c r="NB53" s="4"/>
      <c r="NC53" s="4"/>
      <c r="ND53" s="4"/>
      <c r="NE53" s="4"/>
      <c r="NF53" s="4"/>
      <c r="NG53" s="22"/>
      <c r="NH53" s="2"/>
      <c r="NI53" s="119"/>
      <c r="NJ53" s="120"/>
      <c r="NK53" s="120"/>
      <c r="NL53" s="120"/>
      <c r="NM53" s="120"/>
      <c r="NN53" s="120"/>
      <c r="NO53" s="120"/>
      <c r="NP53" s="120"/>
      <c r="NQ53" s="120"/>
      <c r="NR53" s="120"/>
      <c r="NS53" s="120"/>
      <c r="NT53" s="120"/>
      <c r="NU53" s="120"/>
      <c r="NV53" s="120"/>
      <c r="NW53" s="121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6" t="s">
        <v>29</v>
      </c>
      <c r="J54" s="126"/>
      <c r="K54" s="126"/>
      <c r="L54" s="126"/>
      <c r="M54" s="126"/>
      <c r="N54" s="126"/>
      <c r="O54" s="126"/>
      <c r="P54" s="126"/>
      <c r="Q54" s="126"/>
      <c r="R54" s="127">
        <f>データ!BK7</f>
        <v>17.399999999999999</v>
      </c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>
        <f>データ!BL7</f>
        <v>16</v>
      </c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>
        <f>データ!BM7</f>
        <v>15.6</v>
      </c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>
        <f>データ!BN7</f>
        <v>16.3</v>
      </c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>
        <f>データ!BO7</f>
        <v>17.7</v>
      </c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6" t="s">
        <v>29</v>
      </c>
      <c r="CX54" s="126"/>
      <c r="CY54" s="126"/>
      <c r="CZ54" s="126"/>
      <c r="DA54" s="126"/>
      <c r="DB54" s="126"/>
      <c r="DC54" s="126"/>
      <c r="DD54" s="126"/>
      <c r="DE54" s="126"/>
      <c r="DF54" s="127">
        <f>データ!BV7</f>
        <v>35.799999999999997</v>
      </c>
      <c r="DG54" s="127"/>
      <c r="DH54" s="127"/>
      <c r="DI54" s="127"/>
      <c r="DJ54" s="127"/>
      <c r="DK54" s="127"/>
      <c r="DL54" s="127"/>
      <c r="DM54" s="127"/>
      <c r="DN54" s="127"/>
      <c r="DO54" s="127"/>
      <c r="DP54" s="127"/>
      <c r="DQ54" s="127"/>
      <c r="DR54" s="127"/>
      <c r="DS54" s="127"/>
      <c r="DT54" s="127">
        <f>データ!BW7</f>
        <v>39.4</v>
      </c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7"/>
      <c r="EF54" s="127"/>
      <c r="EG54" s="127"/>
      <c r="EH54" s="127">
        <f>データ!BX7</f>
        <v>41.5</v>
      </c>
      <c r="EI54" s="127"/>
      <c r="EJ54" s="127"/>
      <c r="EK54" s="127"/>
      <c r="EL54" s="127"/>
      <c r="EM54" s="127"/>
      <c r="EN54" s="127"/>
      <c r="EO54" s="127"/>
      <c r="EP54" s="127"/>
      <c r="EQ54" s="127"/>
      <c r="ER54" s="127"/>
      <c r="ES54" s="127"/>
      <c r="ET54" s="127"/>
      <c r="EU54" s="127"/>
      <c r="EV54" s="127">
        <f>データ!BY7</f>
        <v>33.9</v>
      </c>
      <c r="EW54" s="127"/>
      <c r="EX54" s="127"/>
      <c r="EY54" s="127"/>
      <c r="EZ54" s="127"/>
      <c r="FA54" s="127"/>
      <c r="FB54" s="127"/>
      <c r="FC54" s="127"/>
      <c r="FD54" s="127"/>
      <c r="FE54" s="127"/>
      <c r="FF54" s="127"/>
      <c r="FG54" s="127"/>
      <c r="FH54" s="127"/>
      <c r="FI54" s="127"/>
      <c r="FJ54" s="127">
        <f>データ!BZ7</f>
        <v>44</v>
      </c>
      <c r="FK54" s="127"/>
      <c r="FL54" s="127"/>
      <c r="FM54" s="127"/>
      <c r="FN54" s="127"/>
      <c r="FO54" s="127"/>
      <c r="FP54" s="127"/>
      <c r="FQ54" s="127"/>
      <c r="FR54" s="127"/>
      <c r="FS54" s="127"/>
      <c r="FT54" s="127"/>
      <c r="FU54" s="127"/>
      <c r="FV54" s="127"/>
      <c r="FW54" s="127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6" t="s">
        <v>29</v>
      </c>
      <c r="GL54" s="126"/>
      <c r="GM54" s="126"/>
      <c r="GN54" s="126"/>
      <c r="GO54" s="126"/>
      <c r="GP54" s="126"/>
      <c r="GQ54" s="126"/>
      <c r="GR54" s="126"/>
      <c r="GS54" s="126"/>
      <c r="GT54" s="127">
        <f>データ!CG7</f>
        <v>-17.100000000000001</v>
      </c>
      <c r="GU54" s="127"/>
      <c r="GV54" s="127"/>
      <c r="GW54" s="127"/>
      <c r="GX54" s="127"/>
      <c r="GY54" s="127"/>
      <c r="GZ54" s="127"/>
      <c r="HA54" s="127"/>
      <c r="HB54" s="127"/>
      <c r="HC54" s="127"/>
      <c r="HD54" s="127"/>
      <c r="HE54" s="127"/>
      <c r="HF54" s="127"/>
      <c r="HG54" s="127"/>
      <c r="HH54" s="127">
        <f>データ!CH7</f>
        <v>-18.899999999999999</v>
      </c>
      <c r="HI54" s="127"/>
      <c r="HJ54" s="127"/>
      <c r="HK54" s="127"/>
      <c r="HL54" s="127"/>
      <c r="HM54" s="127"/>
      <c r="HN54" s="127"/>
      <c r="HO54" s="127"/>
      <c r="HP54" s="127"/>
      <c r="HQ54" s="127"/>
      <c r="HR54" s="127"/>
      <c r="HS54" s="127"/>
      <c r="HT54" s="127"/>
      <c r="HU54" s="127"/>
      <c r="HV54" s="127">
        <f>データ!CI7</f>
        <v>-20.100000000000001</v>
      </c>
      <c r="HW54" s="127"/>
      <c r="HX54" s="127"/>
      <c r="HY54" s="127"/>
      <c r="HZ54" s="127"/>
      <c r="IA54" s="127"/>
      <c r="IB54" s="127"/>
      <c r="IC54" s="127"/>
      <c r="ID54" s="127"/>
      <c r="IE54" s="127"/>
      <c r="IF54" s="127"/>
      <c r="IG54" s="127"/>
      <c r="IH54" s="127"/>
      <c r="II54" s="127"/>
      <c r="IJ54" s="127">
        <f>データ!CJ7</f>
        <v>-47.7</v>
      </c>
      <c r="IK54" s="127"/>
      <c r="IL54" s="127"/>
      <c r="IM54" s="127"/>
      <c r="IN54" s="127"/>
      <c r="IO54" s="127"/>
      <c r="IP54" s="127"/>
      <c r="IQ54" s="127"/>
      <c r="IR54" s="127"/>
      <c r="IS54" s="127"/>
      <c r="IT54" s="127"/>
      <c r="IU54" s="127"/>
      <c r="IV54" s="127"/>
      <c r="IW54" s="127"/>
      <c r="IX54" s="127">
        <f>データ!CK7</f>
        <v>-39.6</v>
      </c>
      <c r="IY54" s="127"/>
      <c r="IZ54" s="127"/>
      <c r="JA54" s="127"/>
      <c r="JB54" s="127"/>
      <c r="JC54" s="127"/>
      <c r="JD54" s="127"/>
      <c r="JE54" s="127"/>
      <c r="JF54" s="127"/>
      <c r="JG54" s="127"/>
      <c r="JH54" s="127"/>
      <c r="JI54" s="127"/>
      <c r="JJ54" s="127"/>
      <c r="JK54" s="127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6" t="s">
        <v>29</v>
      </c>
      <c r="JZ54" s="126"/>
      <c r="KA54" s="126"/>
      <c r="KB54" s="126"/>
      <c r="KC54" s="126"/>
      <c r="KD54" s="126"/>
      <c r="KE54" s="126"/>
      <c r="KF54" s="126"/>
      <c r="KG54" s="126"/>
      <c r="KH54" s="129">
        <f>データ!CR7</f>
        <v>-9739</v>
      </c>
      <c r="KI54" s="130"/>
      <c r="KJ54" s="130"/>
      <c r="KK54" s="130"/>
      <c r="KL54" s="130"/>
      <c r="KM54" s="130"/>
      <c r="KN54" s="130"/>
      <c r="KO54" s="130"/>
      <c r="KP54" s="130"/>
      <c r="KQ54" s="130"/>
      <c r="KR54" s="130"/>
      <c r="KS54" s="130"/>
      <c r="KT54" s="130"/>
      <c r="KU54" s="131"/>
      <c r="KV54" s="129">
        <f>データ!CS7</f>
        <v>-10274</v>
      </c>
      <c r="KW54" s="130"/>
      <c r="KX54" s="130"/>
      <c r="KY54" s="130"/>
      <c r="KZ54" s="130"/>
      <c r="LA54" s="130"/>
      <c r="LB54" s="130"/>
      <c r="LC54" s="130"/>
      <c r="LD54" s="130"/>
      <c r="LE54" s="130"/>
      <c r="LF54" s="130"/>
      <c r="LG54" s="130"/>
      <c r="LH54" s="130"/>
      <c r="LI54" s="131"/>
      <c r="LJ54" s="129">
        <f>データ!CT7</f>
        <v>-13530</v>
      </c>
      <c r="LK54" s="130"/>
      <c r="LL54" s="130"/>
      <c r="LM54" s="130"/>
      <c r="LN54" s="130"/>
      <c r="LO54" s="130"/>
      <c r="LP54" s="130"/>
      <c r="LQ54" s="130"/>
      <c r="LR54" s="130"/>
      <c r="LS54" s="130"/>
      <c r="LT54" s="130"/>
      <c r="LU54" s="130"/>
      <c r="LV54" s="130"/>
      <c r="LW54" s="131"/>
      <c r="LX54" s="129">
        <f>データ!CU7</f>
        <v>-14948</v>
      </c>
      <c r="LY54" s="130"/>
      <c r="LZ54" s="130"/>
      <c r="MA54" s="130"/>
      <c r="MB54" s="130"/>
      <c r="MC54" s="130"/>
      <c r="MD54" s="130"/>
      <c r="ME54" s="130"/>
      <c r="MF54" s="130"/>
      <c r="MG54" s="130"/>
      <c r="MH54" s="130"/>
      <c r="MI54" s="130"/>
      <c r="MJ54" s="130"/>
      <c r="MK54" s="131"/>
      <c r="ML54" s="129">
        <f>データ!CV7</f>
        <v>-20991</v>
      </c>
      <c r="MM54" s="130"/>
      <c r="MN54" s="130"/>
      <c r="MO54" s="130"/>
      <c r="MP54" s="130"/>
      <c r="MQ54" s="130"/>
      <c r="MR54" s="130"/>
      <c r="MS54" s="130"/>
      <c r="MT54" s="130"/>
      <c r="MU54" s="130"/>
      <c r="MV54" s="130"/>
      <c r="MW54" s="130"/>
      <c r="MX54" s="130"/>
      <c r="MY54" s="131"/>
      <c r="MZ54" s="4"/>
      <c r="NA54" s="4"/>
      <c r="NB54" s="4"/>
      <c r="NC54" s="4"/>
      <c r="ND54" s="4"/>
      <c r="NE54" s="4"/>
      <c r="NF54" s="4"/>
      <c r="NG54" s="22"/>
      <c r="NH54" s="2"/>
      <c r="NI54" s="119"/>
      <c r="NJ54" s="120"/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1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9"/>
      <c r="NJ55" s="120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1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19"/>
      <c r="NJ56" s="120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1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19"/>
      <c r="NJ57" s="120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1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19"/>
      <c r="NJ58" s="120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1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19"/>
      <c r="NJ59" s="120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1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10" t="s">
        <v>31</v>
      </c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10"/>
      <c r="IS60" s="110"/>
      <c r="IT60" s="110"/>
      <c r="IU60" s="110"/>
      <c r="IV60" s="110"/>
      <c r="IW60" s="110"/>
      <c r="IX60" s="110"/>
      <c r="IY60" s="110"/>
      <c r="IZ60" s="110"/>
      <c r="JA60" s="110"/>
      <c r="JB60" s="110"/>
      <c r="JC60" s="110"/>
      <c r="JD60" s="110"/>
      <c r="JE60" s="110"/>
      <c r="JF60" s="110"/>
      <c r="JG60" s="110"/>
      <c r="JH60" s="110"/>
      <c r="JI60" s="110"/>
      <c r="JJ60" s="110"/>
      <c r="JK60" s="110"/>
      <c r="JL60" s="110"/>
      <c r="JM60" s="110"/>
      <c r="JN60" s="110"/>
      <c r="JO60" s="110"/>
      <c r="JP60" s="110"/>
      <c r="JQ60" s="110"/>
      <c r="JR60" s="110"/>
      <c r="JS60" s="110"/>
      <c r="JT60" s="110"/>
      <c r="JU60" s="110"/>
      <c r="JV60" s="110"/>
      <c r="JW60" s="110"/>
      <c r="JX60" s="110"/>
      <c r="JY60" s="110"/>
      <c r="JZ60" s="110"/>
      <c r="KA60" s="110"/>
      <c r="KB60" s="110"/>
      <c r="KC60" s="110"/>
      <c r="KD60" s="110"/>
      <c r="KE60" s="110"/>
      <c r="KF60" s="110"/>
      <c r="KG60" s="110"/>
      <c r="KH60" s="110"/>
      <c r="KI60" s="110"/>
      <c r="KJ60" s="110"/>
      <c r="KK60" s="110"/>
      <c r="KL60" s="110"/>
      <c r="KM60" s="110"/>
      <c r="KN60" s="110"/>
      <c r="KO60" s="110"/>
      <c r="KP60" s="110"/>
      <c r="KQ60" s="110"/>
      <c r="KR60" s="110"/>
      <c r="KS60" s="110"/>
      <c r="KT60" s="110"/>
      <c r="KU60" s="110"/>
      <c r="KV60" s="110"/>
      <c r="KW60" s="110"/>
      <c r="KX60" s="110"/>
      <c r="KY60" s="110"/>
      <c r="KZ60" s="110"/>
      <c r="LA60" s="110"/>
      <c r="LB60" s="110"/>
      <c r="LC60" s="110"/>
      <c r="LD60" s="110"/>
      <c r="LE60" s="110"/>
      <c r="LF60" s="110"/>
      <c r="LG60" s="110"/>
      <c r="LH60" s="110"/>
      <c r="LI60" s="110"/>
      <c r="LJ60" s="110"/>
      <c r="LK60" s="110"/>
      <c r="LL60" s="110"/>
      <c r="LM60" s="110"/>
      <c r="LN60" s="110"/>
      <c r="LO60" s="110"/>
      <c r="LP60" s="110"/>
      <c r="LQ60" s="110"/>
      <c r="LR60" s="110"/>
      <c r="LS60" s="110"/>
      <c r="LT60" s="110"/>
      <c r="LU60" s="110"/>
      <c r="LV60" s="110"/>
      <c r="LW60" s="110"/>
      <c r="LX60" s="110"/>
      <c r="LY60" s="110"/>
      <c r="LZ60" s="110"/>
      <c r="MA60" s="110"/>
      <c r="MB60" s="110"/>
      <c r="MC60" s="110"/>
      <c r="MD60" s="110"/>
      <c r="ME60" s="110"/>
      <c r="MF60" s="110"/>
      <c r="MG60" s="110"/>
      <c r="MH60" s="110"/>
      <c r="MI60" s="110"/>
      <c r="MJ60" s="110"/>
      <c r="MK60" s="110"/>
      <c r="ML60" s="110"/>
      <c r="MM60" s="110"/>
      <c r="MN60" s="110"/>
      <c r="MO60" s="110"/>
      <c r="MP60" s="110"/>
      <c r="MQ60" s="110"/>
      <c r="MR60" s="110"/>
      <c r="MS60" s="110"/>
      <c r="MT60" s="110"/>
      <c r="MU60" s="110"/>
      <c r="MV60" s="110"/>
      <c r="MW60" s="110"/>
      <c r="MX60" s="110"/>
      <c r="MY60" s="110"/>
      <c r="MZ60" s="110"/>
      <c r="NA60" s="110"/>
      <c r="NB60" s="20"/>
      <c r="NC60" s="20"/>
      <c r="ND60" s="20"/>
      <c r="NE60" s="20"/>
      <c r="NF60" s="20"/>
      <c r="NG60" s="32"/>
      <c r="NH60" s="2"/>
      <c r="NI60" s="119"/>
      <c r="NJ60" s="120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1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20"/>
      <c r="NC61" s="20"/>
      <c r="ND61" s="20"/>
      <c r="NE61" s="20"/>
      <c r="NF61" s="20"/>
      <c r="NG61" s="32"/>
      <c r="NH61" s="2"/>
      <c r="NI61" s="119"/>
      <c r="NJ61" s="120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1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9"/>
      <c r="NJ62" s="120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1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2" t="s">
        <v>32</v>
      </c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  <c r="DL63" s="132"/>
      <c r="DM63" s="132"/>
      <c r="DN63" s="132"/>
      <c r="DO63" s="132"/>
      <c r="DP63" s="132"/>
      <c r="DQ63" s="132"/>
      <c r="DR63" s="132"/>
      <c r="DS63" s="132"/>
      <c r="DT63" s="132"/>
      <c r="DU63" s="132"/>
      <c r="DV63" s="132"/>
      <c r="DW63" s="132"/>
      <c r="DX63" s="132"/>
      <c r="DY63" s="132"/>
      <c r="DZ63" s="132"/>
      <c r="EA63" s="132"/>
      <c r="EB63" s="132"/>
      <c r="EC63" s="132"/>
      <c r="ED63" s="132"/>
      <c r="EE63" s="132"/>
      <c r="EF63" s="132"/>
      <c r="EG63" s="132"/>
      <c r="EH63" s="132"/>
      <c r="EI63" s="132"/>
      <c r="EJ63" s="132"/>
      <c r="EK63" s="132"/>
      <c r="EL63" s="132"/>
      <c r="EM63" s="132"/>
      <c r="EN63" s="132"/>
      <c r="EO63" s="132"/>
      <c r="EP63" s="132"/>
      <c r="EQ63" s="132"/>
      <c r="ER63" s="132"/>
      <c r="ES63" s="132"/>
      <c r="ET63" s="132"/>
      <c r="EU63" s="132"/>
      <c r="EV63" s="132"/>
      <c r="EW63" s="132"/>
      <c r="EX63" s="132"/>
      <c r="EY63" s="132"/>
      <c r="EZ63" s="132"/>
      <c r="FA63" s="132"/>
      <c r="FB63" s="132"/>
      <c r="FC63" s="132"/>
      <c r="FD63" s="132"/>
      <c r="FE63" s="132"/>
      <c r="FF63" s="132"/>
      <c r="FG63" s="132"/>
      <c r="FH63" s="132"/>
      <c r="FI63" s="132"/>
      <c r="FJ63" s="132"/>
      <c r="FK63" s="132"/>
      <c r="FL63" s="132"/>
      <c r="FM63" s="132"/>
      <c r="FN63" s="132"/>
      <c r="FO63" s="132"/>
      <c r="FP63" s="132"/>
      <c r="FQ63" s="132"/>
      <c r="FR63" s="132"/>
      <c r="FS63" s="132"/>
      <c r="FT63" s="132"/>
      <c r="FU63" s="132"/>
      <c r="FV63" s="132"/>
      <c r="FW63" s="132"/>
      <c r="FX63" s="132"/>
      <c r="FY63" s="132"/>
      <c r="FZ63" s="132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9"/>
      <c r="NJ63" s="120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1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2"/>
      <c r="DY64" s="132"/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  <c r="ES64" s="132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2"/>
      <c r="FF64" s="132"/>
      <c r="FG64" s="132"/>
      <c r="FH64" s="132"/>
      <c r="FI64" s="132"/>
      <c r="FJ64" s="132"/>
      <c r="FK64" s="132"/>
      <c r="FL64" s="132"/>
      <c r="FM64" s="132"/>
      <c r="FN64" s="132"/>
      <c r="FO64" s="132"/>
      <c r="FP64" s="132"/>
      <c r="FQ64" s="132"/>
      <c r="FR64" s="132"/>
      <c r="FS64" s="132"/>
      <c r="FT64" s="132"/>
      <c r="FU64" s="132"/>
      <c r="FV64" s="132"/>
      <c r="FW64" s="132"/>
      <c r="FX64" s="132"/>
      <c r="FY64" s="132"/>
      <c r="FZ64" s="132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22"/>
      <c r="NJ64" s="123"/>
      <c r="NK64" s="123"/>
      <c r="NL64" s="123"/>
      <c r="NM64" s="123"/>
      <c r="NN64" s="123"/>
      <c r="NO64" s="123"/>
      <c r="NP64" s="123"/>
      <c r="NQ64" s="123"/>
      <c r="NR64" s="123"/>
      <c r="NS64" s="123"/>
      <c r="NT64" s="123"/>
      <c r="NU64" s="123"/>
      <c r="NV64" s="123"/>
      <c r="NW64" s="124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  <c r="DL65" s="132"/>
      <c r="DM65" s="132"/>
      <c r="DN65" s="132"/>
      <c r="DO65" s="132"/>
      <c r="DP65" s="132"/>
      <c r="DQ65" s="132"/>
      <c r="DR65" s="132"/>
      <c r="DS65" s="132"/>
      <c r="DT65" s="132"/>
      <c r="DU65" s="132"/>
      <c r="DV65" s="132"/>
      <c r="DW65" s="132"/>
      <c r="DX65" s="132"/>
      <c r="DY65" s="132"/>
      <c r="DZ65" s="132"/>
      <c r="EA65" s="132"/>
      <c r="EB65" s="132"/>
      <c r="EC65" s="132"/>
      <c r="ED65" s="132"/>
      <c r="EE65" s="132"/>
      <c r="EF65" s="132"/>
      <c r="EG65" s="132"/>
      <c r="EH65" s="132"/>
      <c r="EI65" s="132"/>
      <c r="EJ65" s="132"/>
      <c r="EK65" s="132"/>
      <c r="EL65" s="132"/>
      <c r="EM65" s="132"/>
      <c r="EN65" s="132"/>
      <c r="EO65" s="132"/>
      <c r="EP65" s="132"/>
      <c r="EQ65" s="132"/>
      <c r="ER65" s="132"/>
      <c r="ES65" s="132"/>
      <c r="ET65" s="132"/>
      <c r="EU65" s="132"/>
      <c r="EV65" s="132"/>
      <c r="EW65" s="132"/>
      <c r="EX65" s="132"/>
      <c r="EY65" s="132"/>
      <c r="EZ65" s="132"/>
      <c r="FA65" s="132"/>
      <c r="FB65" s="132"/>
      <c r="FC65" s="132"/>
      <c r="FD65" s="132"/>
      <c r="FE65" s="132"/>
      <c r="FF65" s="132"/>
      <c r="FG65" s="132"/>
      <c r="FH65" s="132"/>
      <c r="FI65" s="132"/>
      <c r="FJ65" s="132"/>
      <c r="FK65" s="132"/>
      <c r="FL65" s="132"/>
      <c r="FM65" s="132"/>
      <c r="FN65" s="132"/>
      <c r="FO65" s="132"/>
      <c r="FP65" s="132"/>
      <c r="FQ65" s="132"/>
      <c r="FR65" s="132"/>
      <c r="FS65" s="132"/>
      <c r="FT65" s="132"/>
      <c r="FU65" s="132"/>
      <c r="FV65" s="132"/>
      <c r="FW65" s="132"/>
      <c r="FX65" s="132"/>
      <c r="FY65" s="132"/>
      <c r="FZ65" s="132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6" t="s">
        <v>33</v>
      </c>
      <c r="NJ65" s="117"/>
      <c r="NK65" s="117"/>
      <c r="NL65" s="117"/>
      <c r="NM65" s="117"/>
      <c r="NN65" s="117"/>
      <c r="NO65" s="117"/>
      <c r="NP65" s="117"/>
      <c r="NQ65" s="117"/>
      <c r="NR65" s="117"/>
      <c r="NS65" s="117"/>
      <c r="NT65" s="117"/>
      <c r="NU65" s="117"/>
      <c r="NV65" s="117"/>
      <c r="NW65" s="118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2"/>
      <c r="CV66" s="132"/>
      <c r="CW66" s="132"/>
      <c r="CX66" s="132"/>
      <c r="CY66" s="132"/>
      <c r="CZ66" s="132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  <c r="DL66" s="132"/>
      <c r="DM66" s="132"/>
      <c r="DN66" s="132"/>
      <c r="DO66" s="132"/>
      <c r="DP66" s="132"/>
      <c r="DQ66" s="132"/>
      <c r="DR66" s="132"/>
      <c r="DS66" s="132"/>
      <c r="DT66" s="132"/>
      <c r="DU66" s="132"/>
      <c r="DV66" s="132"/>
      <c r="DW66" s="132"/>
      <c r="DX66" s="132"/>
      <c r="DY66" s="132"/>
      <c r="DZ66" s="132"/>
      <c r="EA66" s="132"/>
      <c r="EB66" s="132"/>
      <c r="EC66" s="132"/>
      <c r="ED66" s="132"/>
      <c r="EE66" s="132"/>
      <c r="EF66" s="132"/>
      <c r="EG66" s="132"/>
      <c r="EH66" s="132"/>
      <c r="EI66" s="132"/>
      <c r="EJ66" s="132"/>
      <c r="EK66" s="132"/>
      <c r="EL66" s="132"/>
      <c r="EM66" s="132"/>
      <c r="EN66" s="132"/>
      <c r="EO66" s="132"/>
      <c r="EP66" s="132"/>
      <c r="EQ66" s="132"/>
      <c r="ER66" s="132"/>
      <c r="ES66" s="132"/>
      <c r="ET66" s="132"/>
      <c r="EU66" s="132"/>
      <c r="EV66" s="132"/>
      <c r="EW66" s="132"/>
      <c r="EX66" s="132"/>
      <c r="EY66" s="132"/>
      <c r="EZ66" s="132"/>
      <c r="FA66" s="132"/>
      <c r="FB66" s="132"/>
      <c r="FC66" s="132"/>
      <c r="FD66" s="132"/>
      <c r="FE66" s="132"/>
      <c r="FF66" s="132"/>
      <c r="FG66" s="132"/>
      <c r="FH66" s="132"/>
      <c r="FI66" s="132"/>
      <c r="FJ66" s="132"/>
      <c r="FK66" s="132"/>
      <c r="FL66" s="132"/>
      <c r="FM66" s="132"/>
      <c r="FN66" s="132"/>
      <c r="FO66" s="132"/>
      <c r="FP66" s="132"/>
      <c r="FQ66" s="132"/>
      <c r="FR66" s="132"/>
      <c r="FS66" s="132"/>
      <c r="FT66" s="132"/>
      <c r="FU66" s="132"/>
      <c r="FV66" s="132"/>
      <c r="FW66" s="132"/>
      <c r="FX66" s="132"/>
      <c r="FY66" s="132"/>
      <c r="FZ66" s="132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9" t="s">
        <v>136</v>
      </c>
      <c r="NJ66" s="120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1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3">
        <f>データ!DI6</f>
        <v>76194</v>
      </c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3"/>
      <c r="FF67" s="133"/>
      <c r="FG67" s="133"/>
      <c r="FH67" s="133"/>
      <c r="FI67" s="133"/>
      <c r="FJ67" s="133"/>
      <c r="FK67" s="133"/>
      <c r="FL67" s="133"/>
      <c r="FM67" s="133"/>
      <c r="FN67" s="133"/>
      <c r="FO67" s="133"/>
      <c r="FP67" s="133"/>
      <c r="FQ67" s="133"/>
      <c r="FR67" s="133"/>
      <c r="FS67" s="133"/>
      <c r="FT67" s="133"/>
      <c r="FU67" s="133"/>
      <c r="FV67" s="133"/>
      <c r="FW67" s="133"/>
      <c r="FX67" s="133"/>
      <c r="FY67" s="133"/>
      <c r="FZ67" s="133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19"/>
      <c r="NJ67" s="120"/>
      <c r="NK67" s="120"/>
      <c r="NL67" s="120"/>
      <c r="NM67" s="120"/>
      <c r="NN67" s="120"/>
      <c r="NO67" s="120"/>
      <c r="NP67" s="120"/>
      <c r="NQ67" s="120"/>
      <c r="NR67" s="120"/>
      <c r="NS67" s="120"/>
      <c r="NT67" s="120"/>
      <c r="NU67" s="120"/>
      <c r="NV67" s="120"/>
      <c r="NW67" s="121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19"/>
      <c r="NJ68" s="120"/>
      <c r="NK68" s="120"/>
      <c r="NL68" s="120"/>
      <c r="NM68" s="120"/>
      <c r="NN68" s="120"/>
      <c r="NO68" s="120"/>
      <c r="NP68" s="120"/>
      <c r="NQ68" s="120"/>
      <c r="NR68" s="120"/>
      <c r="NS68" s="120"/>
      <c r="NT68" s="120"/>
      <c r="NU68" s="120"/>
      <c r="NV68" s="120"/>
      <c r="NW68" s="121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3"/>
      <c r="FX69" s="133"/>
      <c r="FY69" s="133"/>
      <c r="FZ69" s="133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19"/>
      <c r="NJ69" s="120"/>
      <c r="NK69" s="120"/>
      <c r="NL69" s="120"/>
      <c r="NM69" s="120"/>
      <c r="NN69" s="120"/>
      <c r="NO69" s="120"/>
      <c r="NP69" s="120"/>
      <c r="NQ69" s="120"/>
      <c r="NR69" s="120"/>
      <c r="NS69" s="120"/>
      <c r="NT69" s="120"/>
      <c r="NU69" s="120"/>
      <c r="NV69" s="120"/>
      <c r="NW69" s="121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3"/>
      <c r="FF70" s="133"/>
      <c r="FG70" s="133"/>
      <c r="FH70" s="133"/>
      <c r="FI70" s="13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33"/>
      <c r="FU70" s="133"/>
      <c r="FV70" s="133"/>
      <c r="FW70" s="133"/>
      <c r="FX70" s="133"/>
      <c r="FY70" s="133"/>
      <c r="FZ70" s="133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19"/>
      <c r="NJ70" s="120"/>
      <c r="NK70" s="120"/>
      <c r="NL70" s="120"/>
      <c r="NM70" s="120"/>
      <c r="NN70" s="120"/>
      <c r="NO70" s="120"/>
      <c r="NP70" s="120"/>
      <c r="NQ70" s="120"/>
      <c r="NR70" s="120"/>
      <c r="NS70" s="120"/>
      <c r="NT70" s="120"/>
      <c r="NU70" s="120"/>
      <c r="NV70" s="120"/>
      <c r="NW70" s="121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9"/>
      <c r="NJ71" s="120"/>
      <c r="NK71" s="120"/>
      <c r="NL71" s="120"/>
      <c r="NM71" s="120"/>
      <c r="NN71" s="120"/>
      <c r="NO71" s="120"/>
      <c r="NP71" s="120"/>
      <c r="NQ71" s="120"/>
      <c r="NR71" s="120"/>
      <c r="NS71" s="120"/>
      <c r="NT71" s="120"/>
      <c r="NU71" s="120"/>
      <c r="NV71" s="120"/>
      <c r="NW71" s="121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2" t="s">
        <v>34</v>
      </c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132"/>
      <c r="DW72" s="132"/>
      <c r="DX72" s="132"/>
      <c r="DY72" s="132"/>
      <c r="DZ72" s="132"/>
      <c r="EA72" s="132"/>
      <c r="EB72" s="132"/>
      <c r="EC72" s="132"/>
      <c r="ED72" s="132"/>
      <c r="EE72" s="132"/>
      <c r="EF72" s="132"/>
      <c r="EG72" s="132"/>
      <c r="EH72" s="132"/>
      <c r="EI72" s="132"/>
      <c r="EJ72" s="132"/>
      <c r="EK72" s="132"/>
      <c r="EL72" s="132"/>
      <c r="EM72" s="132"/>
      <c r="EN72" s="132"/>
      <c r="EO72" s="132"/>
      <c r="EP72" s="132"/>
      <c r="EQ72" s="132"/>
      <c r="ER72" s="132"/>
      <c r="ES72" s="132"/>
      <c r="ET72" s="132"/>
      <c r="EU72" s="132"/>
      <c r="EV72" s="132"/>
      <c r="EW72" s="132"/>
      <c r="EX72" s="132"/>
      <c r="EY72" s="132"/>
      <c r="EZ72" s="132"/>
      <c r="FA72" s="132"/>
      <c r="FB72" s="132"/>
      <c r="FC72" s="132"/>
      <c r="FD72" s="132"/>
      <c r="FE72" s="132"/>
      <c r="FF72" s="132"/>
      <c r="FG72" s="132"/>
      <c r="FH72" s="132"/>
      <c r="FI72" s="132"/>
      <c r="FJ72" s="132"/>
      <c r="FK72" s="132"/>
      <c r="FL72" s="132"/>
      <c r="FM72" s="132"/>
      <c r="FN72" s="132"/>
      <c r="FO72" s="132"/>
      <c r="FP72" s="132"/>
      <c r="FQ72" s="132"/>
      <c r="FR72" s="132"/>
      <c r="FS72" s="132"/>
      <c r="FT72" s="132"/>
      <c r="FU72" s="132"/>
      <c r="FV72" s="132"/>
      <c r="FW72" s="132"/>
      <c r="FX72" s="132"/>
      <c r="FY72" s="132"/>
      <c r="FZ72" s="132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9"/>
      <c r="NJ72" s="120"/>
      <c r="NK72" s="120"/>
      <c r="NL72" s="120"/>
      <c r="NM72" s="120"/>
      <c r="NN72" s="120"/>
      <c r="NO72" s="120"/>
      <c r="NP72" s="120"/>
      <c r="NQ72" s="120"/>
      <c r="NR72" s="120"/>
      <c r="NS72" s="120"/>
      <c r="NT72" s="120"/>
      <c r="NU72" s="120"/>
      <c r="NV72" s="120"/>
      <c r="NW72" s="121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2"/>
      <c r="CV73" s="132"/>
      <c r="CW73" s="132"/>
      <c r="CX73" s="132"/>
      <c r="CY73" s="132"/>
      <c r="CZ73" s="132"/>
      <c r="DA73" s="132"/>
      <c r="DB73" s="132"/>
      <c r="DC73" s="132"/>
      <c r="DD73" s="132"/>
      <c r="DE73" s="132"/>
      <c r="DF73" s="132"/>
      <c r="DG73" s="132"/>
      <c r="DH73" s="132"/>
      <c r="DI73" s="132"/>
      <c r="DJ73" s="132"/>
      <c r="DK73" s="132"/>
      <c r="DL73" s="132"/>
      <c r="DM73" s="132"/>
      <c r="DN73" s="132"/>
      <c r="DO73" s="132"/>
      <c r="DP73" s="132"/>
      <c r="DQ73" s="132"/>
      <c r="DR73" s="132"/>
      <c r="DS73" s="132"/>
      <c r="DT73" s="132"/>
      <c r="DU73" s="132"/>
      <c r="DV73" s="132"/>
      <c r="DW73" s="132"/>
      <c r="DX73" s="132"/>
      <c r="DY73" s="132"/>
      <c r="DZ73" s="132"/>
      <c r="EA73" s="132"/>
      <c r="EB73" s="132"/>
      <c r="EC73" s="132"/>
      <c r="ED73" s="132"/>
      <c r="EE73" s="132"/>
      <c r="EF73" s="132"/>
      <c r="EG73" s="132"/>
      <c r="EH73" s="132"/>
      <c r="EI73" s="132"/>
      <c r="EJ73" s="132"/>
      <c r="EK73" s="132"/>
      <c r="EL73" s="132"/>
      <c r="EM73" s="132"/>
      <c r="EN73" s="132"/>
      <c r="EO73" s="132"/>
      <c r="EP73" s="132"/>
      <c r="EQ73" s="132"/>
      <c r="ER73" s="132"/>
      <c r="ES73" s="132"/>
      <c r="ET73" s="132"/>
      <c r="EU73" s="132"/>
      <c r="EV73" s="132"/>
      <c r="EW73" s="132"/>
      <c r="EX73" s="132"/>
      <c r="EY73" s="132"/>
      <c r="EZ73" s="132"/>
      <c r="FA73" s="132"/>
      <c r="FB73" s="132"/>
      <c r="FC73" s="132"/>
      <c r="FD73" s="132"/>
      <c r="FE73" s="132"/>
      <c r="FF73" s="132"/>
      <c r="FG73" s="132"/>
      <c r="FH73" s="132"/>
      <c r="FI73" s="132"/>
      <c r="FJ73" s="132"/>
      <c r="FK73" s="132"/>
      <c r="FL73" s="132"/>
      <c r="FM73" s="132"/>
      <c r="FN73" s="132"/>
      <c r="FO73" s="132"/>
      <c r="FP73" s="132"/>
      <c r="FQ73" s="132"/>
      <c r="FR73" s="132"/>
      <c r="FS73" s="132"/>
      <c r="FT73" s="132"/>
      <c r="FU73" s="132"/>
      <c r="FV73" s="132"/>
      <c r="FW73" s="132"/>
      <c r="FX73" s="132"/>
      <c r="FY73" s="132"/>
      <c r="FZ73" s="132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9"/>
      <c r="NJ73" s="120"/>
      <c r="NK73" s="120"/>
      <c r="NL73" s="120"/>
      <c r="NM73" s="120"/>
      <c r="NN73" s="120"/>
      <c r="NO73" s="120"/>
      <c r="NP73" s="120"/>
      <c r="NQ73" s="120"/>
      <c r="NR73" s="120"/>
      <c r="NS73" s="120"/>
      <c r="NT73" s="120"/>
      <c r="NU73" s="120"/>
      <c r="NV73" s="120"/>
      <c r="NW73" s="121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2"/>
      <c r="CV74" s="132"/>
      <c r="CW74" s="132"/>
      <c r="CX74" s="132"/>
      <c r="CY74" s="132"/>
      <c r="CZ74" s="132"/>
      <c r="DA74" s="132"/>
      <c r="DB74" s="132"/>
      <c r="DC74" s="132"/>
      <c r="DD74" s="132"/>
      <c r="DE74" s="132"/>
      <c r="DF74" s="132"/>
      <c r="DG74" s="132"/>
      <c r="DH74" s="132"/>
      <c r="DI74" s="132"/>
      <c r="DJ74" s="132"/>
      <c r="DK74" s="132"/>
      <c r="DL74" s="132"/>
      <c r="DM74" s="132"/>
      <c r="DN74" s="132"/>
      <c r="DO74" s="132"/>
      <c r="DP74" s="132"/>
      <c r="DQ74" s="132"/>
      <c r="DR74" s="132"/>
      <c r="DS74" s="132"/>
      <c r="DT74" s="132"/>
      <c r="DU74" s="132"/>
      <c r="DV74" s="132"/>
      <c r="DW74" s="132"/>
      <c r="DX74" s="132"/>
      <c r="DY74" s="132"/>
      <c r="DZ74" s="132"/>
      <c r="EA74" s="132"/>
      <c r="EB74" s="132"/>
      <c r="EC74" s="132"/>
      <c r="ED74" s="132"/>
      <c r="EE74" s="132"/>
      <c r="EF74" s="132"/>
      <c r="EG74" s="132"/>
      <c r="EH74" s="132"/>
      <c r="EI74" s="132"/>
      <c r="EJ74" s="132"/>
      <c r="EK74" s="132"/>
      <c r="EL74" s="132"/>
      <c r="EM74" s="132"/>
      <c r="EN74" s="132"/>
      <c r="EO74" s="132"/>
      <c r="EP74" s="132"/>
      <c r="EQ74" s="132"/>
      <c r="ER74" s="132"/>
      <c r="ES74" s="132"/>
      <c r="ET74" s="132"/>
      <c r="EU74" s="132"/>
      <c r="EV74" s="132"/>
      <c r="EW74" s="132"/>
      <c r="EX74" s="132"/>
      <c r="EY74" s="132"/>
      <c r="EZ74" s="132"/>
      <c r="FA74" s="132"/>
      <c r="FB74" s="132"/>
      <c r="FC74" s="132"/>
      <c r="FD74" s="132"/>
      <c r="FE74" s="132"/>
      <c r="FF74" s="132"/>
      <c r="FG74" s="132"/>
      <c r="FH74" s="132"/>
      <c r="FI74" s="132"/>
      <c r="FJ74" s="132"/>
      <c r="FK74" s="132"/>
      <c r="FL74" s="132"/>
      <c r="FM74" s="132"/>
      <c r="FN74" s="132"/>
      <c r="FO74" s="132"/>
      <c r="FP74" s="132"/>
      <c r="FQ74" s="132"/>
      <c r="FR74" s="132"/>
      <c r="FS74" s="132"/>
      <c r="FT74" s="132"/>
      <c r="FU74" s="132"/>
      <c r="FV74" s="132"/>
      <c r="FW74" s="132"/>
      <c r="FX74" s="132"/>
      <c r="FY74" s="132"/>
      <c r="FZ74" s="132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9"/>
      <c r="NJ74" s="120"/>
      <c r="NK74" s="120"/>
      <c r="NL74" s="120"/>
      <c r="NM74" s="120"/>
      <c r="NN74" s="120"/>
      <c r="NO74" s="120"/>
      <c r="NP74" s="120"/>
      <c r="NQ74" s="120"/>
      <c r="NR74" s="120"/>
      <c r="NS74" s="120"/>
      <c r="NT74" s="120"/>
      <c r="NU74" s="120"/>
      <c r="NV74" s="120"/>
      <c r="NW74" s="121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2"/>
      <c r="CV75" s="132"/>
      <c r="CW75" s="132"/>
      <c r="CX75" s="132"/>
      <c r="CY75" s="132"/>
      <c r="CZ75" s="132"/>
      <c r="DA75" s="132"/>
      <c r="DB75" s="132"/>
      <c r="DC75" s="132"/>
      <c r="DD75" s="132"/>
      <c r="DE75" s="132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2"/>
      <c r="DQ75" s="132"/>
      <c r="DR75" s="132"/>
      <c r="DS75" s="132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2"/>
      <c r="EE75" s="132"/>
      <c r="EF75" s="132"/>
      <c r="EG75" s="132"/>
      <c r="EH75" s="132"/>
      <c r="EI75" s="132"/>
      <c r="EJ75" s="132"/>
      <c r="EK75" s="132"/>
      <c r="EL75" s="132"/>
      <c r="EM75" s="132"/>
      <c r="EN75" s="132"/>
      <c r="EO75" s="132"/>
      <c r="EP75" s="132"/>
      <c r="EQ75" s="132"/>
      <c r="ER75" s="132"/>
      <c r="ES75" s="132"/>
      <c r="ET75" s="132"/>
      <c r="EU75" s="132"/>
      <c r="EV75" s="132"/>
      <c r="EW75" s="132"/>
      <c r="EX75" s="132"/>
      <c r="EY75" s="132"/>
      <c r="EZ75" s="132"/>
      <c r="FA75" s="132"/>
      <c r="FB75" s="132"/>
      <c r="FC75" s="132"/>
      <c r="FD75" s="132"/>
      <c r="FE75" s="132"/>
      <c r="FF75" s="132"/>
      <c r="FG75" s="132"/>
      <c r="FH75" s="132"/>
      <c r="FI75" s="132"/>
      <c r="FJ75" s="132"/>
      <c r="FK75" s="132"/>
      <c r="FL75" s="132"/>
      <c r="FM75" s="132"/>
      <c r="FN75" s="132"/>
      <c r="FO75" s="132"/>
      <c r="FP75" s="132"/>
      <c r="FQ75" s="132"/>
      <c r="FR75" s="132"/>
      <c r="FS75" s="132"/>
      <c r="FT75" s="132"/>
      <c r="FU75" s="132"/>
      <c r="FV75" s="132"/>
      <c r="FW75" s="132"/>
      <c r="FX75" s="132"/>
      <c r="FY75" s="132"/>
      <c r="FZ75" s="132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9"/>
      <c r="NJ75" s="120"/>
      <c r="NK75" s="120"/>
      <c r="NL75" s="120"/>
      <c r="NM75" s="120"/>
      <c r="NN75" s="120"/>
      <c r="NO75" s="120"/>
      <c r="NP75" s="120"/>
      <c r="NQ75" s="120"/>
      <c r="NR75" s="120"/>
      <c r="NS75" s="120"/>
      <c r="NT75" s="120"/>
      <c r="NU75" s="120"/>
      <c r="NV75" s="120"/>
      <c r="NW75" s="121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5" t="str">
        <f>データ!$B$11</f>
        <v>H27</v>
      </c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 t="str">
        <f>データ!$C$11</f>
        <v>H28</v>
      </c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 t="str">
        <f>データ!$D$11</f>
        <v>H29</v>
      </c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 t="str">
        <f>データ!$E$11</f>
        <v>H30</v>
      </c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 t="str">
        <f>データ!$F$11</f>
        <v>R01</v>
      </c>
      <c r="BW76" s="125"/>
      <c r="BX76" s="125"/>
      <c r="BY76" s="125"/>
      <c r="BZ76" s="125"/>
      <c r="CA76" s="125"/>
      <c r="CB76" s="125"/>
      <c r="CC76" s="125"/>
      <c r="CD76" s="125"/>
      <c r="CE76" s="125"/>
      <c r="CF76" s="125"/>
      <c r="CG76" s="125"/>
      <c r="CH76" s="125"/>
      <c r="CI76" s="125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3">
        <f>データ!DJ6</f>
        <v>0</v>
      </c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5" t="str">
        <f>データ!$B$11</f>
        <v>H27</v>
      </c>
      <c r="GU76" s="125"/>
      <c r="GV76" s="125"/>
      <c r="GW76" s="125"/>
      <c r="GX76" s="125"/>
      <c r="GY76" s="125"/>
      <c r="GZ76" s="125"/>
      <c r="HA76" s="125"/>
      <c r="HB76" s="125"/>
      <c r="HC76" s="125"/>
      <c r="HD76" s="125"/>
      <c r="HE76" s="125"/>
      <c r="HF76" s="125"/>
      <c r="HG76" s="125"/>
      <c r="HH76" s="125" t="str">
        <f>データ!$C$11</f>
        <v>H28</v>
      </c>
      <c r="HI76" s="125"/>
      <c r="HJ76" s="125"/>
      <c r="HK76" s="125"/>
      <c r="HL76" s="125"/>
      <c r="HM76" s="125"/>
      <c r="HN76" s="125"/>
      <c r="HO76" s="125"/>
      <c r="HP76" s="125"/>
      <c r="HQ76" s="125"/>
      <c r="HR76" s="125"/>
      <c r="HS76" s="125"/>
      <c r="HT76" s="125"/>
      <c r="HU76" s="125"/>
      <c r="HV76" s="125" t="str">
        <f>データ!$D$11</f>
        <v>H29</v>
      </c>
      <c r="HW76" s="125"/>
      <c r="HX76" s="125"/>
      <c r="HY76" s="125"/>
      <c r="HZ76" s="125"/>
      <c r="IA76" s="125"/>
      <c r="IB76" s="125"/>
      <c r="IC76" s="125"/>
      <c r="ID76" s="125"/>
      <c r="IE76" s="125"/>
      <c r="IF76" s="125"/>
      <c r="IG76" s="125"/>
      <c r="IH76" s="125"/>
      <c r="II76" s="125"/>
      <c r="IJ76" s="125" t="str">
        <f>データ!$E$11</f>
        <v>H30</v>
      </c>
      <c r="IK76" s="125"/>
      <c r="IL76" s="125"/>
      <c r="IM76" s="125"/>
      <c r="IN76" s="125"/>
      <c r="IO76" s="125"/>
      <c r="IP76" s="125"/>
      <c r="IQ76" s="125"/>
      <c r="IR76" s="125"/>
      <c r="IS76" s="125"/>
      <c r="IT76" s="125"/>
      <c r="IU76" s="125"/>
      <c r="IV76" s="125"/>
      <c r="IW76" s="125"/>
      <c r="IX76" s="125" t="str">
        <f>データ!$F$11</f>
        <v>R01</v>
      </c>
      <c r="IY76" s="125"/>
      <c r="IZ76" s="125"/>
      <c r="JA76" s="125"/>
      <c r="JB76" s="125"/>
      <c r="JC76" s="125"/>
      <c r="JD76" s="125"/>
      <c r="JE76" s="125"/>
      <c r="JF76" s="125"/>
      <c r="JG76" s="125"/>
      <c r="JH76" s="125"/>
      <c r="JI76" s="125"/>
      <c r="JJ76" s="125"/>
      <c r="JK76" s="12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5" t="str">
        <f>データ!$B$11</f>
        <v>H27</v>
      </c>
      <c r="KI76" s="125"/>
      <c r="KJ76" s="125"/>
      <c r="KK76" s="125"/>
      <c r="KL76" s="125"/>
      <c r="KM76" s="125"/>
      <c r="KN76" s="125"/>
      <c r="KO76" s="125"/>
      <c r="KP76" s="125"/>
      <c r="KQ76" s="125"/>
      <c r="KR76" s="125"/>
      <c r="KS76" s="125"/>
      <c r="KT76" s="125"/>
      <c r="KU76" s="125"/>
      <c r="KV76" s="125" t="str">
        <f>データ!$C$11</f>
        <v>H28</v>
      </c>
      <c r="KW76" s="125"/>
      <c r="KX76" s="125"/>
      <c r="KY76" s="125"/>
      <c r="KZ76" s="125"/>
      <c r="LA76" s="125"/>
      <c r="LB76" s="125"/>
      <c r="LC76" s="125"/>
      <c r="LD76" s="125"/>
      <c r="LE76" s="125"/>
      <c r="LF76" s="125"/>
      <c r="LG76" s="125"/>
      <c r="LH76" s="125"/>
      <c r="LI76" s="125"/>
      <c r="LJ76" s="125" t="str">
        <f>データ!$D$11</f>
        <v>H29</v>
      </c>
      <c r="LK76" s="125"/>
      <c r="LL76" s="125"/>
      <c r="LM76" s="125"/>
      <c r="LN76" s="125"/>
      <c r="LO76" s="125"/>
      <c r="LP76" s="125"/>
      <c r="LQ76" s="125"/>
      <c r="LR76" s="125"/>
      <c r="LS76" s="125"/>
      <c r="LT76" s="125"/>
      <c r="LU76" s="125"/>
      <c r="LV76" s="125"/>
      <c r="LW76" s="125"/>
      <c r="LX76" s="125" t="str">
        <f>データ!$E$11</f>
        <v>H30</v>
      </c>
      <c r="LY76" s="125"/>
      <c r="LZ76" s="125"/>
      <c r="MA76" s="125"/>
      <c r="MB76" s="125"/>
      <c r="MC76" s="125"/>
      <c r="MD76" s="125"/>
      <c r="ME76" s="125"/>
      <c r="MF76" s="125"/>
      <c r="MG76" s="125"/>
      <c r="MH76" s="125"/>
      <c r="MI76" s="125"/>
      <c r="MJ76" s="125"/>
      <c r="MK76" s="125"/>
      <c r="ML76" s="125" t="str">
        <f>データ!$F$11</f>
        <v>R01</v>
      </c>
      <c r="MM76" s="125"/>
      <c r="MN76" s="125"/>
      <c r="MO76" s="125"/>
      <c r="MP76" s="125"/>
      <c r="MQ76" s="125"/>
      <c r="MR76" s="125"/>
      <c r="MS76" s="125"/>
      <c r="MT76" s="125"/>
      <c r="MU76" s="125"/>
      <c r="MV76" s="125"/>
      <c r="MW76" s="125"/>
      <c r="MX76" s="125"/>
      <c r="MY76" s="125"/>
      <c r="MZ76" s="4"/>
      <c r="NA76" s="4"/>
      <c r="NB76" s="4"/>
      <c r="NC76" s="4"/>
      <c r="ND76" s="4"/>
      <c r="NE76" s="4"/>
      <c r="NF76" s="37"/>
      <c r="NG76" s="22"/>
      <c r="NH76" s="2"/>
      <c r="NI76" s="119"/>
      <c r="NJ76" s="120"/>
      <c r="NK76" s="120"/>
      <c r="NL76" s="120"/>
      <c r="NM76" s="120"/>
      <c r="NN76" s="120"/>
      <c r="NO76" s="120"/>
      <c r="NP76" s="120"/>
      <c r="NQ76" s="120"/>
      <c r="NR76" s="120"/>
      <c r="NS76" s="120"/>
      <c r="NT76" s="120"/>
      <c r="NU76" s="120"/>
      <c r="NV76" s="120"/>
      <c r="NW76" s="121"/>
    </row>
    <row r="77" spans="1:387" ht="13.5" customHeight="1" x14ac:dyDescent="0.15">
      <c r="A77" s="2"/>
      <c r="B77" s="21"/>
      <c r="C77" s="4"/>
      <c r="D77" s="4"/>
      <c r="E77" s="4"/>
      <c r="F77" s="4"/>
      <c r="I77" s="126" t="s">
        <v>27</v>
      </c>
      <c r="J77" s="126"/>
      <c r="K77" s="126"/>
      <c r="L77" s="126"/>
      <c r="M77" s="126"/>
      <c r="N77" s="126"/>
      <c r="O77" s="126"/>
      <c r="P77" s="126"/>
      <c r="Q77" s="126"/>
      <c r="R77" s="134" t="str">
        <f>データ!CX7</f>
        <v xml:space="preserve"> </v>
      </c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 t="str">
        <f>データ!CY7</f>
        <v xml:space="preserve"> </v>
      </c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 t="str">
        <f>データ!CZ7</f>
        <v xml:space="preserve"> </v>
      </c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 t="str">
        <f>データ!DA7</f>
        <v xml:space="preserve"> </v>
      </c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 t="str">
        <f>データ!DB7</f>
        <v xml:space="preserve"> </v>
      </c>
      <c r="BW77" s="134"/>
      <c r="BX77" s="134"/>
      <c r="BY77" s="134"/>
      <c r="BZ77" s="134"/>
      <c r="CA77" s="134"/>
      <c r="CB77" s="134"/>
      <c r="CC77" s="134"/>
      <c r="CD77" s="134"/>
      <c r="CE77" s="134"/>
      <c r="CF77" s="134"/>
      <c r="CG77" s="134"/>
      <c r="CH77" s="134"/>
      <c r="CI77" s="134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6" t="s">
        <v>27</v>
      </c>
      <c r="GL77" s="126"/>
      <c r="GM77" s="126"/>
      <c r="GN77" s="126"/>
      <c r="GO77" s="126"/>
      <c r="GP77" s="126"/>
      <c r="GQ77" s="126"/>
      <c r="GR77" s="126"/>
      <c r="GS77" s="126"/>
      <c r="GT77" s="134" t="str">
        <f>データ!DK7</f>
        <v xml:space="preserve"> </v>
      </c>
      <c r="GU77" s="134"/>
      <c r="GV77" s="134"/>
      <c r="GW77" s="134"/>
      <c r="GX77" s="134"/>
      <c r="GY77" s="134"/>
      <c r="GZ77" s="134"/>
      <c r="HA77" s="134"/>
      <c r="HB77" s="134"/>
      <c r="HC77" s="134"/>
      <c r="HD77" s="134"/>
      <c r="HE77" s="134"/>
      <c r="HF77" s="134"/>
      <c r="HG77" s="134"/>
      <c r="HH77" s="134" t="str">
        <f>データ!DL7</f>
        <v xml:space="preserve"> </v>
      </c>
      <c r="HI77" s="134"/>
      <c r="HJ77" s="134"/>
      <c r="HK77" s="134"/>
      <c r="HL77" s="134"/>
      <c r="HM77" s="134"/>
      <c r="HN77" s="134"/>
      <c r="HO77" s="134"/>
      <c r="HP77" s="134"/>
      <c r="HQ77" s="134"/>
      <c r="HR77" s="134"/>
      <c r="HS77" s="134"/>
      <c r="HT77" s="134"/>
      <c r="HU77" s="134"/>
      <c r="HV77" s="134" t="str">
        <f>データ!DM7</f>
        <v xml:space="preserve"> </v>
      </c>
      <c r="HW77" s="134"/>
      <c r="HX77" s="134"/>
      <c r="HY77" s="134"/>
      <c r="HZ77" s="134"/>
      <c r="IA77" s="134"/>
      <c r="IB77" s="134"/>
      <c r="IC77" s="134"/>
      <c r="ID77" s="134"/>
      <c r="IE77" s="134"/>
      <c r="IF77" s="134"/>
      <c r="IG77" s="134"/>
      <c r="IH77" s="134"/>
      <c r="II77" s="134"/>
      <c r="IJ77" s="134" t="str">
        <f>データ!DN7</f>
        <v xml:space="preserve"> </v>
      </c>
      <c r="IK77" s="134"/>
      <c r="IL77" s="134"/>
      <c r="IM77" s="134"/>
      <c r="IN77" s="134"/>
      <c r="IO77" s="134"/>
      <c r="IP77" s="134"/>
      <c r="IQ77" s="134"/>
      <c r="IR77" s="134"/>
      <c r="IS77" s="134"/>
      <c r="IT77" s="134"/>
      <c r="IU77" s="134"/>
      <c r="IV77" s="134"/>
      <c r="IW77" s="134"/>
      <c r="IX77" s="134" t="str">
        <f>データ!DO7</f>
        <v xml:space="preserve"> </v>
      </c>
      <c r="IY77" s="134"/>
      <c r="IZ77" s="134"/>
      <c r="JA77" s="134"/>
      <c r="JB77" s="134"/>
      <c r="JC77" s="134"/>
      <c r="JD77" s="134"/>
      <c r="JE77" s="134"/>
      <c r="JF77" s="134"/>
      <c r="JG77" s="134"/>
      <c r="JH77" s="134"/>
      <c r="JI77" s="134"/>
      <c r="JJ77" s="134"/>
      <c r="JK77" s="13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6" t="s">
        <v>27</v>
      </c>
      <c r="JZ77" s="126"/>
      <c r="KA77" s="126"/>
      <c r="KB77" s="126"/>
      <c r="KC77" s="126"/>
      <c r="KD77" s="126"/>
      <c r="KE77" s="126"/>
      <c r="KF77" s="126"/>
      <c r="KG77" s="126"/>
      <c r="KH77" s="127">
        <f>データ!DV7</f>
        <v>16.5</v>
      </c>
      <c r="KI77" s="127"/>
      <c r="KJ77" s="127"/>
      <c r="KK77" s="127"/>
      <c r="KL77" s="127"/>
      <c r="KM77" s="127"/>
      <c r="KN77" s="127"/>
      <c r="KO77" s="127"/>
      <c r="KP77" s="127"/>
      <c r="KQ77" s="127"/>
      <c r="KR77" s="127"/>
      <c r="KS77" s="127"/>
      <c r="KT77" s="127"/>
      <c r="KU77" s="127"/>
      <c r="KV77" s="127">
        <f>データ!DW7</f>
        <v>13.6</v>
      </c>
      <c r="KW77" s="127"/>
      <c r="KX77" s="127"/>
      <c r="KY77" s="127"/>
      <c r="KZ77" s="127"/>
      <c r="LA77" s="127"/>
      <c r="LB77" s="127"/>
      <c r="LC77" s="127"/>
      <c r="LD77" s="127"/>
      <c r="LE77" s="127"/>
      <c r="LF77" s="127"/>
      <c r="LG77" s="127"/>
      <c r="LH77" s="127"/>
      <c r="LI77" s="127"/>
      <c r="LJ77" s="127">
        <f>データ!DX7</f>
        <v>10</v>
      </c>
      <c r="LK77" s="127"/>
      <c r="LL77" s="127"/>
      <c r="LM77" s="127"/>
      <c r="LN77" s="127"/>
      <c r="LO77" s="127"/>
      <c r="LP77" s="127"/>
      <c r="LQ77" s="127"/>
      <c r="LR77" s="127"/>
      <c r="LS77" s="127"/>
      <c r="LT77" s="127"/>
      <c r="LU77" s="127"/>
      <c r="LV77" s="127"/>
      <c r="LW77" s="127"/>
      <c r="LX77" s="127">
        <f>データ!DY7</f>
        <v>5.3</v>
      </c>
      <c r="LY77" s="127"/>
      <c r="LZ77" s="127"/>
      <c r="MA77" s="127"/>
      <c r="MB77" s="127"/>
      <c r="MC77" s="127"/>
      <c r="MD77" s="127"/>
      <c r="ME77" s="127"/>
      <c r="MF77" s="127"/>
      <c r="MG77" s="127"/>
      <c r="MH77" s="127"/>
      <c r="MI77" s="127"/>
      <c r="MJ77" s="127"/>
      <c r="MK77" s="127"/>
      <c r="ML77" s="127">
        <f>データ!DZ7</f>
        <v>0</v>
      </c>
      <c r="MM77" s="127"/>
      <c r="MN77" s="127"/>
      <c r="MO77" s="127"/>
      <c r="MP77" s="127"/>
      <c r="MQ77" s="127"/>
      <c r="MR77" s="127"/>
      <c r="MS77" s="127"/>
      <c r="MT77" s="127"/>
      <c r="MU77" s="127"/>
      <c r="MV77" s="127"/>
      <c r="MW77" s="127"/>
      <c r="MX77" s="127"/>
      <c r="MY77" s="127"/>
      <c r="MZ77" s="4"/>
      <c r="NA77" s="4"/>
      <c r="NB77" s="4"/>
      <c r="NC77" s="4"/>
      <c r="ND77" s="4"/>
      <c r="NE77" s="4"/>
      <c r="NF77" s="37"/>
      <c r="NG77" s="22"/>
      <c r="NH77" s="2"/>
      <c r="NI77" s="119"/>
      <c r="NJ77" s="120"/>
      <c r="NK77" s="120"/>
      <c r="NL77" s="120"/>
      <c r="NM77" s="120"/>
      <c r="NN77" s="120"/>
      <c r="NO77" s="120"/>
      <c r="NP77" s="120"/>
      <c r="NQ77" s="120"/>
      <c r="NR77" s="120"/>
      <c r="NS77" s="120"/>
      <c r="NT77" s="120"/>
      <c r="NU77" s="120"/>
      <c r="NV77" s="120"/>
      <c r="NW77" s="121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6" t="s">
        <v>29</v>
      </c>
      <c r="J78" s="126"/>
      <c r="K78" s="126"/>
      <c r="L78" s="126"/>
      <c r="M78" s="126"/>
      <c r="N78" s="126"/>
      <c r="O78" s="126"/>
      <c r="P78" s="126"/>
      <c r="Q78" s="126"/>
      <c r="R78" s="134" t="str">
        <f>データ!DC7</f>
        <v xml:space="preserve"> </v>
      </c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 t="str">
        <f>データ!DD7</f>
        <v xml:space="preserve"> </v>
      </c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 t="str">
        <f>データ!DE7</f>
        <v xml:space="preserve"> </v>
      </c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 t="str">
        <f>データ!DF7</f>
        <v xml:space="preserve"> </v>
      </c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 t="str">
        <f>データ!DG7</f>
        <v xml:space="preserve"> </v>
      </c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6" t="s">
        <v>29</v>
      </c>
      <c r="GL78" s="126"/>
      <c r="GM78" s="126"/>
      <c r="GN78" s="126"/>
      <c r="GO78" s="126"/>
      <c r="GP78" s="126"/>
      <c r="GQ78" s="126"/>
      <c r="GR78" s="126"/>
      <c r="GS78" s="126"/>
      <c r="GT78" s="134" t="str">
        <f>データ!DP7</f>
        <v xml:space="preserve"> </v>
      </c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 t="str">
        <f>データ!DQ7</f>
        <v xml:space="preserve"> </v>
      </c>
      <c r="HI78" s="134"/>
      <c r="HJ78" s="134"/>
      <c r="HK78" s="134"/>
      <c r="HL78" s="134"/>
      <c r="HM78" s="134"/>
      <c r="HN78" s="134"/>
      <c r="HO78" s="134"/>
      <c r="HP78" s="134"/>
      <c r="HQ78" s="134"/>
      <c r="HR78" s="134"/>
      <c r="HS78" s="134"/>
      <c r="HT78" s="134"/>
      <c r="HU78" s="134"/>
      <c r="HV78" s="134" t="str">
        <f>データ!DR7</f>
        <v xml:space="preserve"> </v>
      </c>
      <c r="HW78" s="134"/>
      <c r="HX78" s="134"/>
      <c r="HY78" s="134"/>
      <c r="HZ78" s="134"/>
      <c r="IA78" s="134"/>
      <c r="IB78" s="134"/>
      <c r="IC78" s="134"/>
      <c r="ID78" s="134"/>
      <c r="IE78" s="134"/>
      <c r="IF78" s="134"/>
      <c r="IG78" s="134"/>
      <c r="IH78" s="134"/>
      <c r="II78" s="134"/>
      <c r="IJ78" s="134" t="str">
        <f>データ!DS7</f>
        <v xml:space="preserve"> </v>
      </c>
      <c r="IK78" s="134"/>
      <c r="IL78" s="134"/>
      <c r="IM78" s="134"/>
      <c r="IN78" s="134"/>
      <c r="IO78" s="134"/>
      <c r="IP78" s="134"/>
      <c r="IQ78" s="134"/>
      <c r="IR78" s="134"/>
      <c r="IS78" s="134"/>
      <c r="IT78" s="134"/>
      <c r="IU78" s="134"/>
      <c r="IV78" s="134"/>
      <c r="IW78" s="134"/>
      <c r="IX78" s="134" t="str">
        <f>データ!DT7</f>
        <v xml:space="preserve"> </v>
      </c>
      <c r="IY78" s="134"/>
      <c r="IZ78" s="134"/>
      <c r="JA78" s="134"/>
      <c r="JB78" s="134"/>
      <c r="JC78" s="134"/>
      <c r="JD78" s="134"/>
      <c r="JE78" s="134"/>
      <c r="JF78" s="134"/>
      <c r="JG78" s="134"/>
      <c r="JH78" s="134"/>
      <c r="JI78" s="134"/>
      <c r="JJ78" s="134"/>
      <c r="JK78" s="13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6" t="s">
        <v>29</v>
      </c>
      <c r="JZ78" s="126"/>
      <c r="KA78" s="126"/>
      <c r="KB78" s="126"/>
      <c r="KC78" s="126"/>
      <c r="KD78" s="126"/>
      <c r="KE78" s="126"/>
      <c r="KF78" s="126"/>
      <c r="KG78" s="126"/>
      <c r="KH78" s="127">
        <f>データ!EA7</f>
        <v>41.2</v>
      </c>
      <c r="KI78" s="127"/>
      <c r="KJ78" s="127"/>
      <c r="KK78" s="127"/>
      <c r="KL78" s="127"/>
      <c r="KM78" s="127"/>
      <c r="KN78" s="127"/>
      <c r="KO78" s="127"/>
      <c r="KP78" s="127"/>
      <c r="KQ78" s="127"/>
      <c r="KR78" s="127"/>
      <c r="KS78" s="127"/>
      <c r="KT78" s="127"/>
      <c r="KU78" s="127"/>
      <c r="KV78" s="127">
        <f>データ!EB7</f>
        <v>38.5</v>
      </c>
      <c r="KW78" s="127"/>
      <c r="KX78" s="127"/>
      <c r="KY78" s="127"/>
      <c r="KZ78" s="127"/>
      <c r="LA78" s="127"/>
      <c r="LB78" s="127"/>
      <c r="LC78" s="127"/>
      <c r="LD78" s="127"/>
      <c r="LE78" s="127"/>
      <c r="LF78" s="127"/>
      <c r="LG78" s="127"/>
      <c r="LH78" s="127"/>
      <c r="LI78" s="127"/>
      <c r="LJ78" s="127">
        <f>データ!EC7</f>
        <v>34.200000000000003</v>
      </c>
      <c r="LK78" s="127"/>
      <c r="LL78" s="127"/>
      <c r="LM78" s="127"/>
      <c r="LN78" s="127"/>
      <c r="LO78" s="127"/>
      <c r="LP78" s="127"/>
      <c r="LQ78" s="127"/>
      <c r="LR78" s="127"/>
      <c r="LS78" s="127"/>
      <c r="LT78" s="127"/>
      <c r="LU78" s="127"/>
      <c r="LV78" s="127"/>
      <c r="LW78" s="127"/>
      <c r="LX78" s="127">
        <f>データ!ED7</f>
        <v>38.5</v>
      </c>
      <c r="LY78" s="127"/>
      <c r="LZ78" s="127"/>
      <c r="MA78" s="127"/>
      <c r="MB78" s="127"/>
      <c r="MC78" s="127"/>
      <c r="MD78" s="127"/>
      <c r="ME78" s="127"/>
      <c r="MF78" s="127"/>
      <c r="MG78" s="127"/>
      <c r="MH78" s="127"/>
      <c r="MI78" s="127"/>
      <c r="MJ78" s="127"/>
      <c r="MK78" s="127"/>
      <c r="ML78" s="127">
        <f>データ!EE7</f>
        <v>44.7</v>
      </c>
      <c r="MM78" s="127"/>
      <c r="MN78" s="127"/>
      <c r="MO78" s="127"/>
      <c r="MP78" s="127"/>
      <c r="MQ78" s="127"/>
      <c r="MR78" s="127"/>
      <c r="MS78" s="127"/>
      <c r="MT78" s="127"/>
      <c r="MU78" s="127"/>
      <c r="MV78" s="127"/>
      <c r="MW78" s="127"/>
      <c r="MX78" s="127"/>
      <c r="MY78" s="127"/>
      <c r="MZ78" s="4"/>
      <c r="NA78" s="4"/>
      <c r="NB78" s="4"/>
      <c r="NC78" s="4"/>
      <c r="ND78" s="4"/>
      <c r="NE78" s="4"/>
      <c r="NF78" s="37"/>
      <c r="NG78" s="22"/>
      <c r="NH78" s="2"/>
      <c r="NI78" s="119"/>
      <c r="NJ78" s="120"/>
      <c r="NK78" s="120"/>
      <c r="NL78" s="120"/>
      <c r="NM78" s="120"/>
      <c r="NN78" s="120"/>
      <c r="NO78" s="120"/>
      <c r="NP78" s="120"/>
      <c r="NQ78" s="120"/>
      <c r="NR78" s="120"/>
      <c r="NS78" s="120"/>
      <c r="NT78" s="120"/>
      <c r="NU78" s="120"/>
      <c r="NV78" s="120"/>
      <c r="NW78" s="121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19"/>
      <c r="NJ79" s="120"/>
      <c r="NK79" s="120"/>
      <c r="NL79" s="120"/>
      <c r="NM79" s="120"/>
      <c r="NN79" s="120"/>
      <c r="NO79" s="120"/>
      <c r="NP79" s="120"/>
      <c r="NQ79" s="120"/>
      <c r="NR79" s="120"/>
      <c r="NS79" s="120"/>
      <c r="NT79" s="120"/>
      <c r="NU79" s="120"/>
      <c r="NV79" s="120"/>
      <c r="NW79" s="121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19"/>
      <c r="NJ80" s="120"/>
      <c r="NK80" s="120"/>
      <c r="NL80" s="120"/>
      <c r="NM80" s="120"/>
      <c r="NN80" s="120"/>
      <c r="NO80" s="120"/>
      <c r="NP80" s="120"/>
      <c r="NQ80" s="120"/>
      <c r="NR80" s="120"/>
      <c r="NS80" s="120"/>
      <c r="NT80" s="120"/>
      <c r="NU80" s="120"/>
      <c r="NV80" s="120"/>
      <c r="NW80" s="121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19"/>
      <c r="NJ81" s="120"/>
      <c r="NK81" s="120"/>
      <c r="NL81" s="120"/>
      <c r="NM81" s="120"/>
      <c r="NN81" s="120"/>
      <c r="NO81" s="120"/>
      <c r="NP81" s="120"/>
      <c r="NQ81" s="120"/>
      <c r="NR81" s="120"/>
      <c r="NS81" s="120"/>
      <c r="NT81" s="120"/>
      <c r="NU81" s="120"/>
      <c r="NV81" s="120"/>
      <c r="NW81" s="121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22"/>
      <c r="NJ82" s="123"/>
      <c r="NK82" s="123"/>
      <c r="NL82" s="123"/>
      <c r="NM82" s="123"/>
      <c r="NN82" s="123"/>
      <c r="NO82" s="123"/>
      <c r="NP82" s="123"/>
      <c r="NQ82" s="123"/>
      <c r="NR82" s="123"/>
      <c r="NS82" s="123"/>
      <c r="NT82" s="123"/>
      <c r="NU82" s="123"/>
      <c r="NV82" s="123"/>
      <c r="NW82" s="124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【104.1】</v>
      </c>
      <c r="C88" s="39" t="str">
        <f>データ!AT6</f>
        <v>【27.8】</v>
      </c>
      <c r="D88" s="39" t="str">
        <f>データ!BE6</f>
        <v>【9,038】</v>
      </c>
      <c r="E88" s="39" t="str">
        <f>データ!BP6</f>
        <v>【19.7】</v>
      </c>
      <c r="F88" s="39" t="str">
        <f>データ!CA6</f>
        <v>【37.3】</v>
      </c>
      <c r="G88" s="39" t="str">
        <f>データ!CL6</f>
        <v>【△11.7】</v>
      </c>
      <c r="H88" s="39" t="str">
        <f>データ!CW6</f>
        <v>【△10,941】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【27.4】</v>
      </c>
      <c r="N88" s="39" t="str">
        <f>データ!EF6</f>
        <v>【27.4】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i293CBo3pqc6xWCqNDSXxAAW2cYjML3OUf36KIVubRbcmhDyfX70zlk9ifdiPSggboSSVuoIt9ZDvRMLIB/8Eg==" saltValue="SamTUnvhIgUzF9zpTj8CEw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36" t="s">
        <v>58</v>
      </c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3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40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2"/>
      <c r="BQ4" s="13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43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 t="s">
        <v>69</v>
      </c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40" t="s">
        <v>70</v>
      </c>
      <c r="CY4" s="141"/>
      <c r="CZ4" s="141"/>
      <c r="DA4" s="141"/>
      <c r="DB4" s="141"/>
      <c r="DC4" s="141"/>
      <c r="DD4" s="141"/>
      <c r="DE4" s="141"/>
      <c r="DF4" s="141"/>
      <c r="DG4" s="141"/>
      <c r="DH4" s="142"/>
      <c r="DI4" s="144" t="s">
        <v>71</v>
      </c>
      <c r="DJ4" s="144" t="s">
        <v>72</v>
      </c>
      <c r="DK4" s="135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 t="s">
        <v>74</v>
      </c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101</v>
      </c>
      <c r="AK5" s="56" t="s">
        <v>91</v>
      </c>
      <c r="AL5" s="56" t="s">
        <v>102</v>
      </c>
      <c r="AM5" s="56" t="s">
        <v>103</v>
      </c>
      <c r="AN5" s="56" t="s">
        <v>94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101</v>
      </c>
      <c r="AV5" s="56" t="s">
        <v>104</v>
      </c>
      <c r="AW5" s="56" t="s">
        <v>102</v>
      </c>
      <c r="AX5" s="56" t="s">
        <v>103</v>
      </c>
      <c r="AY5" s="56" t="s">
        <v>94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101</v>
      </c>
      <c r="BG5" s="56" t="s">
        <v>104</v>
      </c>
      <c r="BH5" s="56" t="s">
        <v>102</v>
      </c>
      <c r="BI5" s="56" t="s">
        <v>103</v>
      </c>
      <c r="BJ5" s="56" t="s">
        <v>94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101</v>
      </c>
      <c r="BR5" s="56" t="s">
        <v>104</v>
      </c>
      <c r="BS5" s="56" t="s">
        <v>102</v>
      </c>
      <c r="BT5" s="56" t="s">
        <v>93</v>
      </c>
      <c r="BU5" s="56" t="s">
        <v>94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101</v>
      </c>
      <c r="CC5" s="56" t="s">
        <v>104</v>
      </c>
      <c r="CD5" s="56" t="s">
        <v>92</v>
      </c>
      <c r="CE5" s="56" t="s">
        <v>93</v>
      </c>
      <c r="CF5" s="56" t="s">
        <v>94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101</v>
      </c>
      <c r="CN5" s="56" t="s">
        <v>104</v>
      </c>
      <c r="CO5" s="56" t="s">
        <v>92</v>
      </c>
      <c r="CP5" s="56" t="s">
        <v>93</v>
      </c>
      <c r="CQ5" s="56" t="s">
        <v>94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90</v>
      </c>
      <c r="CY5" s="56" t="s">
        <v>104</v>
      </c>
      <c r="CZ5" s="56" t="s">
        <v>92</v>
      </c>
      <c r="DA5" s="56" t="s">
        <v>93</v>
      </c>
      <c r="DB5" s="56" t="s">
        <v>94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5"/>
      <c r="DJ5" s="145"/>
      <c r="DK5" s="56" t="s">
        <v>101</v>
      </c>
      <c r="DL5" s="56" t="s">
        <v>104</v>
      </c>
      <c r="DM5" s="56" t="s">
        <v>92</v>
      </c>
      <c r="DN5" s="56" t="s">
        <v>93</v>
      </c>
      <c r="DO5" s="56" t="s">
        <v>94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101</v>
      </c>
      <c r="DW5" s="56" t="s">
        <v>91</v>
      </c>
      <c r="DX5" s="56" t="s">
        <v>102</v>
      </c>
      <c r="DY5" s="56" t="s">
        <v>93</v>
      </c>
      <c r="DZ5" s="56" t="s">
        <v>105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106</v>
      </c>
      <c r="EH5" s="56" t="s">
        <v>107</v>
      </c>
      <c r="EI5" s="56" t="s">
        <v>108</v>
      </c>
      <c r="EJ5" s="56" t="s">
        <v>109</v>
      </c>
      <c r="EK5" s="56" t="s">
        <v>110</v>
      </c>
      <c r="EL5" s="56" t="s">
        <v>111</v>
      </c>
      <c r="EM5" s="56" t="s">
        <v>112</v>
      </c>
      <c r="EN5" s="56" t="s">
        <v>113</v>
      </c>
      <c r="EO5" s="56" t="s">
        <v>114</v>
      </c>
      <c r="EP5" s="56" t="s">
        <v>115</v>
      </c>
    </row>
    <row r="6" spans="1:146" s="66" customFormat="1" x14ac:dyDescent="0.15">
      <c r="A6" s="42" t="s">
        <v>116</v>
      </c>
      <c r="B6" s="57">
        <f>B8</f>
        <v>2019</v>
      </c>
      <c r="C6" s="57">
        <f t="shared" ref="C6:X6" si="2">C8</f>
        <v>352152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山口県周南市</v>
      </c>
      <c r="I6" s="57" t="str">
        <f t="shared" si="2"/>
        <v>国民宿舎湯野荘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Ａ１Ｂ２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2118</v>
      </c>
      <c r="R6" s="60">
        <f t="shared" si="2"/>
        <v>63</v>
      </c>
      <c r="S6" s="61">
        <f t="shared" si="2"/>
        <v>6522</v>
      </c>
      <c r="T6" s="62" t="str">
        <f t="shared" si="2"/>
        <v>代行制</v>
      </c>
      <c r="U6" s="58">
        <f t="shared" si="2"/>
        <v>0</v>
      </c>
      <c r="V6" s="62" t="str">
        <f t="shared" si="2"/>
        <v>無</v>
      </c>
      <c r="W6" s="63">
        <f t="shared" si="2"/>
        <v>78.900000000000006</v>
      </c>
      <c r="X6" s="62" t="str">
        <f t="shared" si="2"/>
        <v>無</v>
      </c>
      <c r="Y6" s="64">
        <f>IF(Y8="-",NA(),Y8)</f>
        <v>95.6</v>
      </c>
      <c r="Z6" s="64">
        <f t="shared" ref="Z6:AH6" si="3">IF(Z8="-",NA(),Z8)</f>
        <v>96.8</v>
      </c>
      <c r="AA6" s="64">
        <f t="shared" si="3"/>
        <v>93.2</v>
      </c>
      <c r="AB6" s="64">
        <f t="shared" si="3"/>
        <v>87.7</v>
      </c>
      <c r="AC6" s="64">
        <f t="shared" si="3"/>
        <v>83.6</v>
      </c>
      <c r="AD6" s="64">
        <f t="shared" si="3"/>
        <v>90.7</v>
      </c>
      <c r="AE6" s="64">
        <f t="shared" si="3"/>
        <v>86.4</v>
      </c>
      <c r="AF6" s="64">
        <f t="shared" si="3"/>
        <v>93.1</v>
      </c>
      <c r="AG6" s="64">
        <f t="shared" si="3"/>
        <v>90.5</v>
      </c>
      <c r="AH6" s="64">
        <f t="shared" si="3"/>
        <v>97.6</v>
      </c>
      <c r="AI6" s="64" t="str">
        <f>IF(AI8="-","【-】","【"&amp;SUBSTITUTE(TEXT(AI8,"#,##0.0"),"-","△")&amp;"】")</f>
        <v>【104.1】</v>
      </c>
      <c r="AJ6" s="64">
        <f>IF(AJ8="-",NA(),AJ8)</f>
        <v>9</v>
      </c>
      <c r="AK6" s="64">
        <f t="shared" ref="AK6:AS6" si="4">IF(AK8="-",NA(),AK8)</f>
        <v>4.3</v>
      </c>
      <c r="AL6" s="64">
        <f t="shared" si="4"/>
        <v>0.1</v>
      </c>
      <c r="AM6" s="64">
        <f t="shared" si="4"/>
        <v>0.1</v>
      </c>
      <c r="AN6" s="64">
        <f t="shared" si="4"/>
        <v>0</v>
      </c>
      <c r="AO6" s="64">
        <f t="shared" si="4"/>
        <v>35.5</v>
      </c>
      <c r="AP6" s="64">
        <f t="shared" si="4"/>
        <v>34.700000000000003</v>
      </c>
      <c r="AQ6" s="64">
        <f t="shared" si="4"/>
        <v>32.299999999999997</v>
      </c>
      <c r="AR6" s="64">
        <f t="shared" si="4"/>
        <v>19.7</v>
      </c>
      <c r="AS6" s="64">
        <f t="shared" si="4"/>
        <v>35</v>
      </c>
      <c r="AT6" s="64" t="str">
        <f>IF(AT8="-","【-】","【"&amp;SUBSTITUTE(TEXT(AT8,"#,##0.0"),"-","△")&amp;"】")</f>
        <v>【27.8】</v>
      </c>
      <c r="AU6" s="59">
        <f>IF(AU8="-",NA(),AU8)</f>
        <v>1648</v>
      </c>
      <c r="AV6" s="59">
        <f t="shared" ref="AV6:BD6" si="5">IF(AV8="-",NA(),AV8)</f>
        <v>46</v>
      </c>
      <c r="AW6" s="59">
        <f t="shared" si="5"/>
        <v>39</v>
      </c>
      <c r="AX6" s="59">
        <f t="shared" si="5"/>
        <v>26</v>
      </c>
      <c r="AY6" s="59">
        <f t="shared" si="5"/>
        <v>14</v>
      </c>
      <c r="AZ6" s="59">
        <f t="shared" si="5"/>
        <v>4096</v>
      </c>
      <c r="BA6" s="59">
        <f t="shared" si="5"/>
        <v>11889</v>
      </c>
      <c r="BB6" s="59">
        <f t="shared" si="5"/>
        <v>15661</v>
      </c>
      <c r="BC6" s="59">
        <f t="shared" si="5"/>
        <v>8338</v>
      </c>
      <c r="BD6" s="59">
        <f t="shared" si="5"/>
        <v>31210</v>
      </c>
      <c r="BE6" s="59" t="str">
        <f>IF(BE8="-","【-】","【"&amp;SUBSTITUTE(TEXT(BE8,"#,##0"),"-","△")&amp;"】")</f>
        <v>【9,038】</v>
      </c>
      <c r="BF6" s="64">
        <f>IF(BF8="-",NA(),BF8)</f>
        <v>9.9</v>
      </c>
      <c r="BG6" s="64">
        <f t="shared" ref="BG6:BO6" si="6">IF(BG8="-",NA(),BG8)</f>
        <v>8.3000000000000007</v>
      </c>
      <c r="BH6" s="64">
        <f t="shared" si="6"/>
        <v>9.6</v>
      </c>
      <c r="BI6" s="64">
        <f t="shared" si="6"/>
        <v>9.4</v>
      </c>
      <c r="BJ6" s="64">
        <f t="shared" si="6"/>
        <v>7.4</v>
      </c>
      <c r="BK6" s="64">
        <f t="shared" si="6"/>
        <v>17.399999999999999</v>
      </c>
      <c r="BL6" s="64">
        <f t="shared" si="6"/>
        <v>16</v>
      </c>
      <c r="BM6" s="64">
        <f t="shared" si="6"/>
        <v>15.6</v>
      </c>
      <c r="BN6" s="64">
        <f t="shared" si="6"/>
        <v>16.3</v>
      </c>
      <c r="BO6" s="64">
        <f t="shared" si="6"/>
        <v>17.7</v>
      </c>
      <c r="BP6" s="64" t="str">
        <f>IF(BP8="-","【-】","【"&amp;SUBSTITUTE(TEXT(BP8,"#,##0.0"),"-","△")&amp;"】")</f>
        <v>【19.7】</v>
      </c>
      <c r="BQ6" s="64">
        <f>IF(BQ8="-",NA(),BQ8)</f>
        <v>29.6</v>
      </c>
      <c r="BR6" s="64">
        <f t="shared" ref="BR6:BZ6" si="7">IF(BR8="-",NA(),BR8)</f>
        <v>24.3</v>
      </c>
      <c r="BS6" s="64">
        <f t="shared" si="7"/>
        <v>25.4</v>
      </c>
      <c r="BT6" s="64">
        <f t="shared" si="7"/>
        <v>27.2</v>
      </c>
      <c r="BU6" s="64">
        <f t="shared" si="7"/>
        <v>30.5</v>
      </c>
      <c r="BV6" s="64">
        <f t="shared" si="7"/>
        <v>35.799999999999997</v>
      </c>
      <c r="BW6" s="64">
        <f t="shared" si="7"/>
        <v>39.4</v>
      </c>
      <c r="BX6" s="64">
        <f t="shared" si="7"/>
        <v>41.5</v>
      </c>
      <c r="BY6" s="64">
        <f t="shared" si="7"/>
        <v>33.9</v>
      </c>
      <c r="BZ6" s="64">
        <f t="shared" si="7"/>
        <v>44</v>
      </c>
      <c r="CA6" s="64" t="str">
        <f>IF(CA8="-","【-】","【"&amp;SUBSTITUTE(TEXT(CA8,"#,##0.0"),"-","△")&amp;"】")</f>
        <v>【37.3】</v>
      </c>
      <c r="CB6" s="64">
        <f>IF(CB8="-",NA(),CB8)</f>
        <v>-7.8</v>
      </c>
      <c r="CC6" s="64">
        <f t="shared" ref="CC6:CK6" si="8">IF(CC8="-",NA(),CC8)</f>
        <v>0.4</v>
      </c>
      <c r="CD6" s="64">
        <f t="shared" si="8"/>
        <v>-2.8</v>
      </c>
      <c r="CE6" s="64">
        <f t="shared" si="8"/>
        <v>-9.4</v>
      </c>
      <c r="CF6" s="64">
        <f t="shared" si="8"/>
        <v>-13.3</v>
      </c>
      <c r="CG6" s="64">
        <f t="shared" si="8"/>
        <v>-17.100000000000001</v>
      </c>
      <c r="CH6" s="64">
        <f t="shared" si="8"/>
        <v>-18.899999999999999</v>
      </c>
      <c r="CI6" s="64">
        <f t="shared" si="8"/>
        <v>-20.100000000000001</v>
      </c>
      <c r="CJ6" s="64">
        <f t="shared" si="8"/>
        <v>-47.7</v>
      </c>
      <c r="CK6" s="64">
        <f t="shared" si="8"/>
        <v>-39.6</v>
      </c>
      <c r="CL6" s="64" t="str">
        <f>IF(CL8="-","【-】","【"&amp;SUBSTITUTE(TEXT(CL8,"#,##0.0"),"-","△")&amp;"】")</f>
        <v>【△11.7】</v>
      </c>
      <c r="CM6" s="59">
        <f>IF(CM8="-",NA(),CM8)</f>
        <v>-5814</v>
      </c>
      <c r="CN6" s="59">
        <f t="shared" ref="CN6:CV6" si="9">IF(CN8="-",NA(),CN8)</f>
        <v>704</v>
      </c>
      <c r="CO6" s="59">
        <f t="shared" si="9"/>
        <v>-1832</v>
      </c>
      <c r="CP6" s="59">
        <f t="shared" si="9"/>
        <v>-5977</v>
      </c>
      <c r="CQ6" s="59">
        <f t="shared" si="9"/>
        <v>-7442</v>
      </c>
      <c r="CR6" s="59">
        <f t="shared" si="9"/>
        <v>-9739</v>
      </c>
      <c r="CS6" s="59">
        <f t="shared" si="9"/>
        <v>-10274</v>
      </c>
      <c r="CT6" s="59">
        <f t="shared" si="9"/>
        <v>-13530</v>
      </c>
      <c r="CU6" s="59">
        <f t="shared" si="9"/>
        <v>-14948</v>
      </c>
      <c r="CV6" s="59">
        <f t="shared" si="9"/>
        <v>-20991</v>
      </c>
      <c r="CW6" s="59" t="str">
        <f>IF(CW8="-","【-】","【"&amp;SUBSTITUTE(TEXT(CW8,"#,##0"),"-","△")&amp;"】")</f>
        <v>【△10,941】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117</v>
      </c>
      <c r="DI6" s="60">
        <f t="shared" ref="DI6:DJ6" si="10">DI8</f>
        <v>76194</v>
      </c>
      <c r="DJ6" s="60">
        <f t="shared" si="10"/>
        <v>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117</v>
      </c>
      <c r="DV6" s="64">
        <f>IF(DV8="-",NA(),DV8)</f>
        <v>16.5</v>
      </c>
      <c r="DW6" s="64">
        <f t="shared" ref="DW6:EE6" si="11">IF(DW8="-",NA(),DW8)</f>
        <v>13.6</v>
      </c>
      <c r="DX6" s="64">
        <f t="shared" si="11"/>
        <v>10</v>
      </c>
      <c r="DY6" s="64">
        <f t="shared" si="11"/>
        <v>5.3</v>
      </c>
      <c r="DZ6" s="64">
        <f t="shared" si="11"/>
        <v>0</v>
      </c>
      <c r="EA6" s="64">
        <f t="shared" si="11"/>
        <v>41.2</v>
      </c>
      <c r="EB6" s="64">
        <f t="shared" si="11"/>
        <v>38.5</v>
      </c>
      <c r="EC6" s="64">
        <f t="shared" si="11"/>
        <v>34.200000000000003</v>
      </c>
      <c r="ED6" s="64">
        <f t="shared" si="11"/>
        <v>38.5</v>
      </c>
      <c r="EE6" s="64">
        <f t="shared" si="11"/>
        <v>44.7</v>
      </c>
      <c r="EF6" s="64" t="str">
        <f>IF(EF8="-","【-】","【"&amp;SUBSTITUTE(TEXT(EF8,"#,##0.0"),"-","△")&amp;"】")</f>
        <v>【27.4】</v>
      </c>
      <c r="EG6" s="65">
        <f>IF(EG8="-",NA(),EG8)</f>
        <v>1E-4</v>
      </c>
      <c r="EH6" s="65">
        <f t="shared" ref="EH6:EP6" si="12">IF(EH8="-",NA(),EH8)</f>
        <v>0</v>
      </c>
      <c r="EI6" s="65">
        <f t="shared" si="12"/>
        <v>1E-4</v>
      </c>
      <c r="EJ6" s="65">
        <f t="shared" si="12"/>
        <v>5.0000000000000001E-4</v>
      </c>
      <c r="EK6" s="65">
        <f t="shared" si="12"/>
        <v>5.0000000000000001E-4</v>
      </c>
      <c r="EL6" s="65">
        <f t="shared" si="12"/>
        <v>8.3799999999999999E-2</v>
      </c>
      <c r="EM6" s="65">
        <f t="shared" si="12"/>
        <v>7.6600000000000001E-2</v>
      </c>
      <c r="EN6" s="65">
        <f t="shared" si="12"/>
        <v>3.5900000000000001E-2</v>
      </c>
      <c r="EO6" s="65">
        <f t="shared" si="12"/>
        <v>6.2300000000000001E-2</v>
      </c>
      <c r="EP6" s="65">
        <f t="shared" si="12"/>
        <v>7.0499999999999993E-2</v>
      </c>
    </row>
    <row r="7" spans="1:146" s="66" customFormat="1" x14ac:dyDescent="0.15">
      <c r="A7" s="42" t="s">
        <v>118</v>
      </c>
      <c r="B7" s="57">
        <f t="shared" ref="B7:X7" si="13">B8</f>
        <v>2019</v>
      </c>
      <c r="C7" s="57">
        <f t="shared" si="13"/>
        <v>352152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山口県　周南市</v>
      </c>
      <c r="I7" s="57" t="str">
        <f t="shared" si="13"/>
        <v>国民宿舎湯野荘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Ａ１Ｂ２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2118</v>
      </c>
      <c r="R7" s="60">
        <f t="shared" si="13"/>
        <v>63</v>
      </c>
      <c r="S7" s="61">
        <f t="shared" si="13"/>
        <v>6522</v>
      </c>
      <c r="T7" s="62" t="str">
        <f t="shared" si="13"/>
        <v>代行制</v>
      </c>
      <c r="U7" s="58">
        <f t="shared" si="13"/>
        <v>0</v>
      </c>
      <c r="V7" s="62" t="str">
        <f t="shared" si="13"/>
        <v>無</v>
      </c>
      <c r="W7" s="63">
        <f t="shared" si="13"/>
        <v>78.900000000000006</v>
      </c>
      <c r="X7" s="62" t="str">
        <f t="shared" si="13"/>
        <v>無</v>
      </c>
      <c r="Y7" s="64">
        <f>Y8</f>
        <v>95.6</v>
      </c>
      <c r="Z7" s="64">
        <f t="shared" ref="Z7:AH7" si="14">Z8</f>
        <v>96.8</v>
      </c>
      <c r="AA7" s="64">
        <f t="shared" si="14"/>
        <v>93.2</v>
      </c>
      <c r="AB7" s="64">
        <f t="shared" si="14"/>
        <v>87.7</v>
      </c>
      <c r="AC7" s="64">
        <f t="shared" si="14"/>
        <v>83.6</v>
      </c>
      <c r="AD7" s="64">
        <f t="shared" si="14"/>
        <v>90.7</v>
      </c>
      <c r="AE7" s="64">
        <f t="shared" si="14"/>
        <v>86.4</v>
      </c>
      <c r="AF7" s="64">
        <f t="shared" si="14"/>
        <v>93.1</v>
      </c>
      <c r="AG7" s="64">
        <f t="shared" si="14"/>
        <v>90.5</v>
      </c>
      <c r="AH7" s="64">
        <f t="shared" si="14"/>
        <v>97.6</v>
      </c>
      <c r="AI7" s="64"/>
      <c r="AJ7" s="64">
        <f>AJ8</f>
        <v>9</v>
      </c>
      <c r="AK7" s="64">
        <f t="shared" ref="AK7:AS7" si="15">AK8</f>
        <v>4.3</v>
      </c>
      <c r="AL7" s="64">
        <f t="shared" si="15"/>
        <v>0.1</v>
      </c>
      <c r="AM7" s="64">
        <f t="shared" si="15"/>
        <v>0.1</v>
      </c>
      <c r="AN7" s="64">
        <f t="shared" si="15"/>
        <v>0</v>
      </c>
      <c r="AO7" s="64">
        <f t="shared" si="15"/>
        <v>35.5</v>
      </c>
      <c r="AP7" s="64">
        <f t="shared" si="15"/>
        <v>34.700000000000003</v>
      </c>
      <c r="AQ7" s="64">
        <f t="shared" si="15"/>
        <v>32.299999999999997</v>
      </c>
      <c r="AR7" s="64">
        <f t="shared" si="15"/>
        <v>19.7</v>
      </c>
      <c r="AS7" s="64">
        <f t="shared" si="15"/>
        <v>35</v>
      </c>
      <c r="AT7" s="64"/>
      <c r="AU7" s="59">
        <f>AU8</f>
        <v>1648</v>
      </c>
      <c r="AV7" s="59">
        <f t="shared" ref="AV7:BD7" si="16">AV8</f>
        <v>46</v>
      </c>
      <c r="AW7" s="59">
        <f t="shared" si="16"/>
        <v>39</v>
      </c>
      <c r="AX7" s="59">
        <f t="shared" si="16"/>
        <v>26</v>
      </c>
      <c r="AY7" s="59">
        <f t="shared" si="16"/>
        <v>14</v>
      </c>
      <c r="AZ7" s="59">
        <f t="shared" si="16"/>
        <v>4096</v>
      </c>
      <c r="BA7" s="59">
        <f t="shared" si="16"/>
        <v>11889</v>
      </c>
      <c r="BB7" s="59">
        <f t="shared" si="16"/>
        <v>15661</v>
      </c>
      <c r="BC7" s="59">
        <f t="shared" si="16"/>
        <v>8338</v>
      </c>
      <c r="BD7" s="59">
        <f t="shared" si="16"/>
        <v>31210</v>
      </c>
      <c r="BE7" s="59"/>
      <c r="BF7" s="64">
        <f>BF8</f>
        <v>9.9</v>
      </c>
      <c r="BG7" s="64">
        <f t="shared" ref="BG7:BO7" si="17">BG8</f>
        <v>8.3000000000000007</v>
      </c>
      <c r="BH7" s="64">
        <f t="shared" si="17"/>
        <v>9.6</v>
      </c>
      <c r="BI7" s="64">
        <f t="shared" si="17"/>
        <v>9.4</v>
      </c>
      <c r="BJ7" s="64">
        <f t="shared" si="17"/>
        <v>7.4</v>
      </c>
      <c r="BK7" s="64">
        <f t="shared" si="17"/>
        <v>17.399999999999999</v>
      </c>
      <c r="BL7" s="64">
        <f t="shared" si="17"/>
        <v>16</v>
      </c>
      <c r="BM7" s="64">
        <f t="shared" si="17"/>
        <v>15.6</v>
      </c>
      <c r="BN7" s="64">
        <f t="shared" si="17"/>
        <v>16.3</v>
      </c>
      <c r="BO7" s="64">
        <f t="shared" si="17"/>
        <v>17.7</v>
      </c>
      <c r="BP7" s="64"/>
      <c r="BQ7" s="64">
        <f>BQ8</f>
        <v>29.6</v>
      </c>
      <c r="BR7" s="64">
        <f t="shared" ref="BR7:BZ7" si="18">BR8</f>
        <v>24.3</v>
      </c>
      <c r="BS7" s="64">
        <f t="shared" si="18"/>
        <v>25.4</v>
      </c>
      <c r="BT7" s="64">
        <f t="shared" si="18"/>
        <v>27.2</v>
      </c>
      <c r="BU7" s="64">
        <f t="shared" si="18"/>
        <v>30.5</v>
      </c>
      <c r="BV7" s="64">
        <f t="shared" si="18"/>
        <v>35.799999999999997</v>
      </c>
      <c r="BW7" s="64">
        <f t="shared" si="18"/>
        <v>39.4</v>
      </c>
      <c r="BX7" s="64">
        <f t="shared" si="18"/>
        <v>41.5</v>
      </c>
      <c r="BY7" s="64">
        <f t="shared" si="18"/>
        <v>33.9</v>
      </c>
      <c r="BZ7" s="64">
        <f t="shared" si="18"/>
        <v>44</v>
      </c>
      <c r="CA7" s="64"/>
      <c r="CB7" s="64">
        <f>CB8</f>
        <v>-7.8</v>
      </c>
      <c r="CC7" s="64">
        <f t="shared" ref="CC7:CK7" si="19">CC8</f>
        <v>0.4</v>
      </c>
      <c r="CD7" s="64">
        <f t="shared" si="19"/>
        <v>-2.8</v>
      </c>
      <c r="CE7" s="64">
        <f t="shared" si="19"/>
        <v>-9.4</v>
      </c>
      <c r="CF7" s="64">
        <f t="shared" si="19"/>
        <v>-13.3</v>
      </c>
      <c r="CG7" s="64">
        <f t="shared" si="19"/>
        <v>-17.100000000000001</v>
      </c>
      <c r="CH7" s="64">
        <f t="shared" si="19"/>
        <v>-18.899999999999999</v>
      </c>
      <c r="CI7" s="64">
        <f t="shared" si="19"/>
        <v>-20.100000000000001</v>
      </c>
      <c r="CJ7" s="64">
        <f t="shared" si="19"/>
        <v>-47.7</v>
      </c>
      <c r="CK7" s="64">
        <f t="shared" si="19"/>
        <v>-39.6</v>
      </c>
      <c r="CL7" s="64"/>
      <c r="CM7" s="59">
        <f>CM8</f>
        <v>-5814</v>
      </c>
      <c r="CN7" s="59">
        <f t="shared" ref="CN7:CV7" si="20">CN8</f>
        <v>704</v>
      </c>
      <c r="CO7" s="59">
        <f t="shared" si="20"/>
        <v>-1832</v>
      </c>
      <c r="CP7" s="59">
        <f t="shared" si="20"/>
        <v>-5977</v>
      </c>
      <c r="CQ7" s="59">
        <f t="shared" si="20"/>
        <v>-7442</v>
      </c>
      <c r="CR7" s="59">
        <f t="shared" si="20"/>
        <v>-9739</v>
      </c>
      <c r="CS7" s="59">
        <f t="shared" si="20"/>
        <v>-10274</v>
      </c>
      <c r="CT7" s="59">
        <f t="shared" si="20"/>
        <v>-13530</v>
      </c>
      <c r="CU7" s="59">
        <f t="shared" si="20"/>
        <v>-14948</v>
      </c>
      <c r="CV7" s="59">
        <f t="shared" si="20"/>
        <v>-20991</v>
      </c>
      <c r="CW7" s="59"/>
      <c r="CX7" s="64" t="s">
        <v>119</v>
      </c>
      <c r="CY7" s="64" t="s">
        <v>119</v>
      </c>
      <c r="CZ7" s="64" t="s">
        <v>119</v>
      </c>
      <c r="DA7" s="64" t="s">
        <v>119</v>
      </c>
      <c r="DB7" s="64" t="s">
        <v>119</v>
      </c>
      <c r="DC7" s="64" t="s">
        <v>119</v>
      </c>
      <c r="DD7" s="64" t="s">
        <v>119</v>
      </c>
      <c r="DE7" s="64" t="s">
        <v>119</v>
      </c>
      <c r="DF7" s="64" t="s">
        <v>119</v>
      </c>
      <c r="DG7" s="64" t="s">
        <v>117</v>
      </c>
      <c r="DH7" s="64"/>
      <c r="DI7" s="60">
        <f>DI8</f>
        <v>76194</v>
      </c>
      <c r="DJ7" s="60">
        <f>DJ8</f>
        <v>0</v>
      </c>
      <c r="DK7" s="64" t="s">
        <v>119</v>
      </c>
      <c r="DL7" s="64" t="s">
        <v>119</v>
      </c>
      <c r="DM7" s="64" t="s">
        <v>119</v>
      </c>
      <c r="DN7" s="64" t="s">
        <v>119</v>
      </c>
      <c r="DO7" s="64" t="s">
        <v>119</v>
      </c>
      <c r="DP7" s="64" t="s">
        <v>119</v>
      </c>
      <c r="DQ7" s="64" t="s">
        <v>119</v>
      </c>
      <c r="DR7" s="64" t="s">
        <v>119</v>
      </c>
      <c r="DS7" s="64" t="s">
        <v>119</v>
      </c>
      <c r="DT7" s="64" t="s">
        <v>117</v>
      </c>
      <c r="DU7" s="64"/>
      <c r="DV7" s="64">
        <f>DV8</f>
        <v>16.5</v>
      </c>
      <c r="DW7" s="64">
        <f t="shared" ref="DW7:EE7" si="21">DW8</f>
        <v>13.6</v>
      </c>
      <c r="DX7" s="64">
        <f t="shared" si="21"/>
        <v>10</v>
      </c>
      <c r="DY7" s="64">
        <f t="shared" si="21"/>
        <v>5.3</v>
      </c>
      <c r="DZ7" s="64">
        <f t="shared" si="21"/>
        <v>0</v>
      </c>
      <c r="EA7" s="64">
        <f t="shared" si="21"/>
        <v>41.2</v>
      </c>
      <c r="EB7" s="64">
        <f t="shared" si="21"/>
        <v>38.5</v>
      </c>
      <c r="EC7" s="64">
        <f t="shared" si="21"/>
        <v>34.200000000000003</v>
      </c>
      <c r="ED7" s="64">
        <f t="shared" si="21"/>
        <v>38.5</v>
      </c>
      <c r="EE7" s="64">
        <f t="shared" si="21"/>
        <v>44.7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2019</v>
      </c>
      <c r="C8" s="67">
        <v>352152</v>
      </c>
      <c r="D8" s="67">
        <v>47</v>
      </c>
      <c r="E8" s="67">
        <v>11</v>
      </c>
      <c r="F8" s="67">
        <v>1</v>
      </c>
      <c r="G8" s="67">
        <v>1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8" t="s">
        <v>127</v>
      </c>
      <c r="Q8" s="69">
        <v>2118</v>
      </c>
      <c r="R8" s="69">
        <v>63</v>
      </c>
      <c r="S8" s="70">
        <v>6522</v>
      </c>
      <c r="T8" s="71" t="s">
        <v>128</v>
      </c>
      <c r="U8" s="68">
        <v>0</v>
      </c>
      <c r="V8" s="71" t="s">
        <v>129</v>
      </c>
      <c r="W8" s="72">
        <v>78.900000000000006</v>
      </c>
      <c r="X8" s="71" t="s">
        <v>129</v>
      </c>
      <c r="Y8" s="73">
        <v>95.6</v>
      </c>
      <c r="Z8" s="73">
        <v>96.8</v>
      </c>
      <c r="AA8" s="73">
        <v>93.2</v>
      </c>
      <c r="AB8" s="73">
        <v>87.7</v>
      </c>
      <c r="AC8" s="73">
        <v>83.6</v>
      </c>
      <c r="AD8" s="73">
        <v>90.7</v>
      </c>
      <c r="AE8" s="73">
        <v>86.4</v>
      </c>
      <c r="AF8" s="73">
        <v>93.1</v>
      </c>
      <c r="AG8" s="73">
        <v>90.5</v>
      </c>
      <c r="AH8" s="73">
        <v>97.6</v>
      </c>
      <c r="AI8" s="73">
        <v>104.1</v>
      </c>
      <c r="AJ8" s="73">
        <v>9</v>
      </c>
      <c r="AK8" s="73">
        <v>4.3</v>
      </c>
      <c r="AL8" s="73">
        <v>0.1</v>
      </c>
      <c r="AM8" s="73">
        <v>0.1</v>
      </c>
      <c r="AN8" s="73">
        <v>0</v>
      </c>
      <c r="AO8" s="73">
        <v>35.5</v>
      </c>
      <c r="AP8" s="73">
        <v>34.700000000000003</v>
      </c>
      <c r="AQ8" s="73">
        <v>32.299999999999997</v>
      </c>
      <c r="AR8" s="73">
        <v>19.7</v>
      </c>
      <c r="AS8" s="73">
        <v>35</v>
      </c>
      <c r="AT8" s="73">
        <v>27.8</v>
      </c>
      <c r="AU8" s="74">
        <v>1648</v>
      </c>
      <c r="AV8" s="74">
        <v>46</v>
      </c>
      <c r="AW8" s="74">
        <v>39</v>
      </c>
      <c r="AX8" s="74">
        <v>26</v>
      </c>
      <c r="AY8" s="74">
        <v>14</v>
      </c>
      <c r="AZ8" s="74">
        <v>4096</v>
      </c>
      <c r="BA8" s="74">
        <v>11889</v>
      </c>
      <c r="BB8" s="74">
        <v>15661</v>
      </c>
      <c r="BC8" s="74">
        <v>8338</v>
      </c>
      <c r="BD8" s="74">
        <v>31210</v>
      </c>
      <c r="BE8" s="74">
        <v>9038</v>
      </c>
      <c r="BF8" s="73">
        <v>9.9</v>
      </c>
      <c r="BG8" s="73">
        <v>8.3000000000000007</v>
      </c>
      <c r="BH8" s="73">
        <v>9.6</v>
      </c>
      <c r="BI8" s="73">
        <v>9.4</v>
      </c>
      <c r="BJ8" s="73">
        <v>7.4</v>
      </c>
      <c r="BK8" s="73">
        <v>17.399999999999999</v>
      </c>
      <c r="BL8" s="73">
        <v>16</v>
      </c>
      <c r="BM8" s="73">
        <v>15.6</v>
      </c>
      <c r="BN8" s="73">
        <v>16.3</v>
      </c>
      <c r="BO8" s="73">
        <v>17.7</v>
      </c>
      <c r="BP8" s="73">
        <v>19.7</v>
      </c>
      <c r="BQ8" s="73">
        <v>29.6</v>
      </c>
      <c r="BR8" s="73">
        <v>24.3</v>
      </c>
      <c r="BS8" s="73">
        <v>25.4</v>
      </c>
      <c r="BT8" s="73">
        <v>27.2</v>
      </c>
      <c r="BU8" s="73">
        <v>30.5</v>
      </c>
      <c r="BV8" s="73">
        <v>35.799999999999997</v>
      </c>
      <c r="BW8" s="73">
        <v>39.4</v>
      </c>
      <c r="BX8" s="73">
        <v>41.5</v>
      </c>
      <c r="BY8" s="73">
        <v>33.9</v>
      </c>
      <c r="BZ8" s="73">
        <v>44</v>
      </c>
      <c r="CA8" s="73">
        <v>37.299999999999997</v>
      </c>
      <c r="CB8" s="73">
        <v>-7.8</v>
      </c>
      <c r="CC8" s="73">
        <v>0.4</v>
      </c>
      <c r="CD8" s="73">
        <v>-2.8</v>
      </c>
      <c r="CE8" s="75">
        <v>-9.4</v>
      </c>
      <c r="CF8" s="75">
        <v>-13.3</v>
      </c>
      <c r="CG8" s="73">
        <v>-17.100000000000001</v>
      </c>
      <c r="CH8" s="73">
        <v>-18.899999999999999</v>
      </c>
      <c r="CI8" s="73">
        <v>-20.100000000000001</v>
      </c>
      <c r="CJ8" s="73">
        <v>-47.7</v>
      </c>
      <c r="CK8" s="73">
        <v>-39.6</v>
      </c>
      <c r="CL8" s="73">
        <v>-11.7</v>
      </c>
      <c r="CM8" s="74">
        <v>-5814</v>
      </c>
      <c r="CN8" s="74">
        <v>704</v>
      </c>
      <c r="CO8" s="74">
        <v>-1832</v>
      </c>
      <c r="CP8" s="74">
        <v>-5977</v>
      </c>
      <c r="CQ8" s="74">
        <v>-7442</v>
      </c>
      <c r="CR8" s="74">
        <v>-9739</v>
      </c>
      <c r="CS8" s="74">
        <v>-10274</v>
      </c>
      <c r="CT8" s="74">
        <v>-13530</v>
      </c>
      <c r="CU8" s="74">
        <v>-14948</v>
      </c>
      <c r="CV8" s="74">
        <v>-20991</v>
      </c>
      <c r="CW8" s="74">
        <v>-10941</v>
      </c>
      <c r="CX8" s="73" t="s">
        <v>130</v>
      </c>
      <c r="CY8" s="73" t="s">
        <v>130</v>
      </c>
      <c r="CZ8" s="73" t="s">
        <v>130</v>
      </c>
      <c r="DA8" s="73" t="s">
        <v>130</v>
      </c>
      <c r="DB8" s="73" t="s">
        <v>130</v>
      </c>
      <c r="DC8" s="73" t="s">
        <v>130</v>
      </c>
      <c r="DD8" s="73" t="s">
        <v>130</v>
      </c>
      <c r="DE8" s="73" t="s">
        <v>130</v>
      </c>
      <c r="DF8" s="73" t="s">
        <v>130</v>
      </c>
      <c r="DG8" s="73" t="s">
        <v>130</v>
      </c>
      <c r="DH8" s="73" t="s">
        <v>130</v>
      </c>
      <c r="DI8" s="69">
        <v>76194</v>
      </c>
      <c r="DJ8" s="69">
        <v>0</v>
      </c>
      <c r="DK8" s="73" t="s">
        <v>130</v>
      </c>
      <c r="DL8" s="73" t="s">
        <v>130</v>
      </c>
      <c r="DM8" s="73" t="s">
        <v>130</v>
      </c>
      <c r="DN8" s="73" t="s">
        <v>130</v>
      </c>
      <c r="DO8" s="73" t="s">
        <v>130</v>
      </c>
      <c r="DP8" s="73" t="s">
        <v>130</v>
      </c>
      <c r="DQ8" s="73" t="s">
        <v>130</v>
      </c>
      <c r="DR8" s="73" t="s">
        <v>130</v>
      </c>
      <c r="DS8" s="73" t="s">
        <v>130</v>
      </c>
      <c r="DT8" s="73" t="s">
        <v>130</v>
      </c>
      <c r="DU8" s="73" t="s">
        <v>130</v>
      </c>
      <c r="DV8" s="73">
        <v>16.5</v>
      </c>
      <c r="DW8" s="73">
        <v>13.6</v>
      </c>
      <c r="DX8" s="73">
        <v>10</v>
      </c>
      <c r="DY8" s="73">
        <v>5.3</v>
      </c>
      <c r="DZ8" s="73">
        <v>0</v>
      </c>
      <c r="EA8" s="73">
        <v>41.2</v>
      </c>
      <c r="EB8" s="73">
        <v>38.5</v>
      </c>
      <c r="EC8" s="73">
        <v>34.200000000000003</v>
      </c>
      <c r="ED8" s="73">
        <v>38.5</v>
      </c>
      <c r="EE8" s="73">
        <v>44.7</v>
      </c>
      <c r="EF8" s="73">
        <v>27.4</v>
      </c>
      <c r="EG8" s="76">
        <v>1E-4</v>
      </c>
      <c r="EH8" s="77">
        <v>0</v>
      </c>
      <c r="EI8" s="77">
        <v>1E-4</v>
      </c>
      <c r="EJ8" s="77">
        <v>5.0000000000000001E-4</v>
      </c>
      <c r="EK8" s="77">
        <v>5.0000000000000001E-4</v>
      </c>
      <c r="EL8" s="77">
        <v>8.3799999999999999E-2</v>
      </c>
      <c r="EM8" s="77">
        <v>7.6600000000000001E-2</v>
      </c>
      <c r="EN8" s="77">
        <v>3.5900000000000001E-2</v>
      </c>
      <c r="EO8" s="77">
        <v>6.2300000000000001E-2</v>
      </c>
      <c r="EP8" s="77">
        <v>7.0499999999999993E-2</v>
      </c>
    </row>
    <row r="9" spans="1:146" x14ac:dyDescent="0.15"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80"/>
      <c r="BJ9" s="80"/>
      <c r="BK9" s="79"/>
      <c r="BL9" s="79"/>
      <c r="BM9" s="79"/>
      <c r="BN9" s="79"/>
      <c r="BO9" s="79"/>
      <c r="BP9" s="79"/>
      <c r="BQ9" s="79"/>
      <c r="BR9" s="79"/>
      <c r="BS9" s="79"/>
      <c r="BT9" s="80"/>
      <c r="BU9" s="80"/>
      <c r="BV9" s="79"/>
      <c r="BW9" s="79"/>
      <c r="BX9" s="79"/>
      <c r="BY9" s="79"/>
      <c r="BZ9" s="79"/>
      <c r="CA9" s="79"/>
      <c r="CB9" s="79"/>
      <c r="CC9" s="79"/>
      <c r="CD9" s="79"/>
      <c r="CE9" s="81"/>
      <c r="CF9" s="81"/>
      <c r="CG9" s="79"/>
      <c r="CH9" s="79"/>
      <c r="CI9" s="79"/>
      <c r="CJ9" s="79"/>
      <c r="CK9" s="79"/>
      <c r="CL9" s="79"/>
      <c r="CM9" s="79"/>
      <c r="CN9" s="79"/>
      <c r="CO9" s="79"/>
      <c r="CP9" s="80"/>
      <c r="CQ9" s="80"/>
      <c r="CR9" s="79"/>
      <c r="CS9" s="79"/>
      <c r="CT9" s="79"/>
      <c r="CU9" s="79"/>
      <c r="CV9" s="79"/>
      <c r="CW9" s="79"/>
      <c r="CX9" s="79"/>
      <c r="CY9" s="79"/>
      <c r="CZ9" s="79"/>
      <c r="DA9" s="80"/>
      <c r="DB9" s="80"/>
      <c r="DC9" s="79"/>
      <c r="DD9" s="79"/>
      <c r="DE9" s="79"/>
      <c r="DF9" s="79"/>
      <c r="DG9" s="79"/>
      <c r="DH9" s="79"/>
      <c r="DI9" s="78"/>
      <c r="DJ9" s="78"/>
      <c r="DK9" s="79"/>
      <c r="DL9" s="79"/>
      <c r="DM9" s="79"/>
      <c r="DN9" s="80"/>
      <c r="DO9" s="80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</row>
    <row r="10" spans="1:146" x14ac:dyDescent="0.15">
      <c r="A10" s="82"/>
      <c r="B10" s="82" t="s">
        <v>131</v>
      </c>
      <c r="C10" s="82" t="s">
        <v>132</v>
      </c>
      <c r="D10" s="82" t="s">
        <v>133</v>
      </c>
      <c r="E10" s="82" t="s">
        <v>134</v>
      </c>
      <c r="F10" s="82" t="s">
        <v>135</v>
      </c>
      <c r="O10" s="78"/>
      <c r="P10" s="78"/>
      <c r="Q10" s="78"/>
      <c r="R10" s="78"/>
      <c r="S10" s="79"/>
      <c r="T10" s="78"/>
      <c r="U10" s="78"/>
      <c r="V10" s="78"/>
      <c r="W10" s="78"/>
      <c r="X10" s="78"/>
      <c r="Y10" s="79"/>
      <c r="Z10" s="79"/>
      <c r="AA10" s="79"/>
      <c r="AB10" s="79"/>
      <c r="AC10" s="79"/>
      <c r="AD10" s="79"/>
      <c r="AE10" s="79"/>
      <c r="AF10" s="79"/>
      <c r="AG10" s="79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8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8"/>
      <c r="BE10" s="78"/>
      <c r="BF10" s="78"/>
      <c r="BG10" s="79"/>
      <c r="BH10" s="79"/>
      <c r="BI10" s="79"/>
      <c r="BJ10" s="79"/>
      <c r="BK10" s="79"/>
      <c r="BL10" s="79"/>
      <c r="BM10" s="79"/>
      <c r="BN10" s="79"/>
      <c r="BO10" s="78"/>
      <c r="BP10" s="79"/>
      <c r="BQ10" s="78"/>
      <c r="BR10" s="79"/>
      <c r="BS10" s="79"/>
      <c r="BT10" s="79"/>
      <c r="BU10" s="79"/>
      <c r="BV10" s="79"/>
      <c r="BW10" s="79"/>
      <c r="BX10" s="79"/>
      <c r="BY10" s="79"/>
      <c r="BZ10" s="78"/>
      <c r="CA10" s="79"/>
      <c r="CB10" s="78"/>
      <c r="CC10" s="79"/>
      <c r="CD10" s="79"/>
      <c r="CE10" s="79"/>
      <c r="CF10" s="79"/>
      <c r="CG10" s="79"/>
      <c r="CH10" s="79"/>
      <c r="CI10" s="79"/>
      <c r="CJ10" s="79"/>
      <c r="CK10" s="78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8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8"/>
      <c r="DH10" s="79"/>
      <c r="DI10" s="78"/>
      <c r="DJ10" s="78"/>
      <c r="DK10" s="79"/>
      <c r="DL10" s="79"/>
      <c r="DM10" s="79"/>
      <c r="DN10" s="79"/>
      <c r="DO10" s="79"/>
      <c r="DP10" s="79"/>
      <c r="DQ10" s="79"/>
      <c r="DR10" s="79"/>
      <c r="DS10" s="79"/>
      <c r="DT10" s="78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8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8"/>
    </row>
    <row r="11" spans="1:146" x14ac:dyDescent="0.15">
      <c r="A11" s="82" t="s">
        <v>52</v>
      </c>
      <c r="B11" s="83" t="str">
        <f>IF(VALUE($B$6)=0,"",IF(VALUE($B$6)&gt;2022,"R"&amp;TEXT(VALUE($B$6)-2022,"00"),"H"&amp;VALUE($B$6)-1992))</f>
        <v>H27</v>
      </c>
      <c r="C11" s="83" t="str">
        <f>IF(VALUE($B$6)=0,"",IF(VALUE($B$6)&gt;2021,"R"&amp;TEXT(VALUE($B$6)-2021,"00"),"H"&amp;VALUE($B$6)-1991))</f>
        <v>H28</v>
      </c>
      <c r="D11" s="83" t="str">
        <f>IF(VALUE($B$6)=0,"",IF(VALUE($B$6)&gt;2020,"R"&amp;TEXT(VALUE($B$6)-2020,"00"),"H"&amp;VALUE($B$6)-1990))</f>
        <v>H29</v>
      </c>
      <c r="E11" s="83" t="str">
        <f>IF(VALUE($B$6)=0,"",IF(VALUE($B$6)&gt;2019,"R"&amp;TEXT(VALUE($B$6)-2019,"00"),"H"&amp;VALUE($B$6)-1989))</f>
        <v>H30</v>
      </c>
      <c r="F11" s="83" t="str">
        <f>IF(VALUE($B$6)=0,"",IF(VALUE($B$6)&gt;2018,"R"&amp;TEXT(VALUE($B$6)-2018,"00"),"H"&amp;VALUE($B$6)-1988))</f>
        <v>R01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9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9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</row>
    <row r="12" spans="1:146" x14ac:dyDescent="0.15"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</row>
    <row r="13" spans="1:146" x14ac:dyDescent="0.15"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</row>
    <row r="14" spans="1:146" x14ac:dyDescent="0.15"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</row>
    <row r="15" spans="1:146" x14ac:dyDescent="0.15"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</row>
    <row r="16" spans="1:146" x14ac:dyDescent="0.15"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</row>
    <row r="17" spans="15:146" x14ac:dyDescent="0.15"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</row>
    <row r="18" spans="15:146" x14ac:dyDescent="0.15"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</row>
    <row r="19" spans="15:146" x14ac:dyDescent="0.15"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</row>
    <row r="20" spans="15:146" x14ac:dyDescent="0.15"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PC200118</cp:lastModifiedBy>
  <dcterms:created xsi:type="dcterms:W3CDTF">2020-12-04T03:24:56Z</dcterms:created>
  <dcterms:modified xsi:type="dcterms:W3CDTF">2021-02-22T07:38:57Z</dcterms:modified>
  <cp:category/>
</cp:coreProperties>
</file>